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195" activeTab="1"/>
  </bookViews>
  <sheets>
    <sheet name="титул" sheetId="1" r:id="rId1"/>
    <sheet name="план" sheetId="2" r:id="rId2"/>
    <sheet name="1" sheetId="3" r:id="rId3"/>
    <sheet name="2" sheetId="4" r:id="rId4"/>
    <sheet name="2 для 18-2зм" sheetId="5" r:id="rId5"/>
  </sheets>
  <definedNames>
    <definedName name="_xlnm.Print_Area" localSheetId="2">'1'!$A$1:$R$15</definedName>
    <definedName name="_xlnm.Print_Area" localSheetId="3">'2'!$A$1:$R$20</definedName>
    <definedName name="_xlnm.Print_Area" localSheetId="4">'2 для 18-2зм'!$A$1:$AB$19</definedName>
    <definedName name="_xlnm.Print_Area" localSheetId="1">'план'!$A$1:$Q$81</definedName>
    <definedName name="_xlnm.Print_Area" localSheetId="0">'титул'!$A$1:$BA$28</definedName>
  </definedNames>
  <calcPr fullCalcOnLoad="1"/>
</workbook>
</file>

<file path=xl/sharedStrings.xml><?xml version="1.0" encoding="utf-8"?>
<sst xmlns="http://schemas.openxmlformats.org/spreadsheetml/2006/main" count="498" uniqueCount="210">
  <si>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</si>
  <si>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</si>
  <si>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</si>
  <si>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</si>
  <si>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</si>
  <si>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</si>
  <si>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</si>
  <si>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</si>
  <si>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</si>
  <si>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</si>
  <si>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</si>
  <si>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</si>
  <si>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</si>
  <si>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</si>
  <si>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</si>
  <si>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Донбаська державна машинобудівна академія</t>
  </si>
  <si>
    <t>НАВЧАЛЬНИЙ ПЛАН</t>
  </si>
  <si>
    <t>С</t>
  </si>
  <si>
    <t>Практика</t>
  </si>
  <si>
    <t>П</t>
  </si>
  <si>
    <t>Дипломне проектування</t>
  </si>
  <si>
    <t>Всього</t>
  </si>
  <si>
    <t>№ п/п</t>
  </si>
  <si>
    <t xml:space="preserve"> Кількість екзаменів</t>
  </si>
  <si>
    <t xml:space="preserve"> Кількість заліків</t>
  </si>
  <si>
    <t>Н</t>
  </si>
  <si>
    <t>лекції</t>
  </si>
  <si>
    <t>Переддипломна практика</t>
  </si>
  <si>
    <t>Переддипломна</t>
  </si>
  <si>
    <t>лабораторні</t>
  </si>
  <si>
    <t>Захист  дипломної роботи</t>
  </si>
  <si>
    <t>Міністерство освіти і науки України</t>
  </si>
  <si>
    <t>ЗД</t>
  </si>
  <si>
    <t>Цивільний захист</t>
  </si>
  <si>
    <t>I. Графік навчального процесу</t>
  </si>
  <si>
    <t>Держ. атест.</t>
  </si>
  <si>
    <t>Усього</t>
  </si>
  <si>
    <t>Назва
 практики</t>
  </si>
  <si>
    <t>Тижні</t>
  </si>
  <si>
    <t>Назва навчальної дисципліни</t>
  </si>
  <si>
    <t>Охорона праці в галузі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</si>
  <si>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</si>
  <si>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</si>
  <si>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</si>
  <si>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</si>
  <si>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</si>
  <si>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</si>
  <si>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екзамени</t>
  </si>
  <si>
    <t>заліки</t>
  </si>
  <si>
    <t>курсові</t>
  </si>
  <si>
    <t>всього</t>
  </si>
  <si>
    <t>у тому числі:</t>
  </si>
  <si>
    <t>проекти</t>
  </si>
  <si>
    <t>роботи</t>
  </si>
  <si>
    <t>практичні</t>
  </si>
  <si>
    <t>4/0</t>
  </si>
  <si>
    <t>1.1.1</t>
  </si>
  <si>
    <t>3 ПРАКТИЧНА ПІДГОТОВКА</t>
  </si>
  <si>
    <t>3.1</t>
  </si>
  <si>
    <t>3.2</t>
  </si>
  <si>
    <t>Разом п 3:</t>
  </si>
  <si>
    <t>4 ДЕРЖАВНА АТЕСТАЦІЯ</t>
  </si>
  <si>
    <t>4.1</t>
  </si>
  <si>
    <t xml:space="preserve">ЗАГАЛЬНА КІЛЬКІСТЬ </t>
  </si>
  <si>
    <t xml:space="preserve"> Кількість курсових проектів</t>
  </si>
  <si>
    <t xml:space="preserve"> Кількість курсових робіт</t>
  </si>
  <si>
    <t>16</t>
  </si>
  <si>
    <t>Разом п 4:</t>
  </si>
  <si>
    <t>1 ОБОВ'ЯЗКОВІ НАВЧАЛЬНІ  ДИСЦИПЛІНИ</t>
  </si>
  <si>
    <t>Охорона праці в галузі та цивільний захист</t>
  </si>
  <si>
    <t>Антикризове управління підприємством</t>
  </si>
  <si>
    <r>
      <t xml:space="preserve">галузь знань: </t>
    </r>
    <r>
      <rPr>
        <b/>
        <sz val="16"/>
        <rFont val="Times New Roman"/>
        <family val="1"/>
      </rPr>
      <t>05 Соціальні та поведінкові науки</t>
    </r>
  </si>
  <si>
    <r>
      <t>напрям:</t>
    </r>
    <r>
      <rPr>
        <b/>
        <sz val="16"/>
        <rFont val="Times New Roman"/>
        <family val="1"/>
      </rPr>
      <t xml:space="preserve"> 051 Економіка</t>
    </r>
  </si>
  <si>
    <r>
      <t xml:space="preserve">форма навчання:    </t>
    </r>
    <r>
      <rPr>
        <b/>
        <sz val="16"/>
        <rFont val="Times New Roman"/>
        <family val="1"/>
      </rPr>
      <t xml:space="preserve">заочна </t>
    </r>
  </si>
  <si>
    <t>1.1.1.1</t>
  </si>
  <si>
    <t>1.1.1.2</t>
  </si>
  <si>
    <r>
      <t xml:space="preserve">підготовки: </t>
    </r>
    <r>
      <rPr>
        <b/>
        <sz val="16"/>
        <rFont val="Times New Roman"/>
        <family val="1"/>
      </rPr>
      <t>магістра</t>
    </r>
  </si>
  <si>
    <t>Інтелектуальна власність та принципи організації наукових досліджень</t>
  </si>
  <si>
    <t>Інтелектуальна власність</t>
  </si>
  <si>
    <t>Наукова робота та принципи її організації</t>
  </si>
  <si>
    <t>1</t>
  </si>
  <si>
    <t>Спецкурс за напрямком магістерської роботи</t>
  </si>
  <si>
    <t>Економічна діагностіка</t>
  </si>
  <si>
    <t>Економічна діагностика</t>
  </si>
  <si>
    <t>Економічна діагностика (курсова робота)</t>
  </si>
  <si>
    <t>Економічна соціологія</t>
  </si>
  <si>
    <t>Міжнародний менеджмент</t>
  </si>
  <si>
    <t>Управління потенціалом підприємства</t>
  </si>
  <si>
    <t>Виконання магістерської роботи</t>
  </si>
  <si>
    <t>Разом п.1.2</t>
  </si>
  <si>
    <t>2  ДИСЦИПЛІНИ ВІЛЬНОГО ВИБОРУ</t>
  </si>
  <si>
    <t>4/2</t>
  </si>
  <si>
    <t>12/6</t>
  </si>
  <si>
    <t>8/4</t>
  </si>
  <si>
    <t>К</t>
  </si>
  <si>
    <t xml:space="preserve">Позначення: Н – настановна сесія; С – екзаменаційна сесія; П – практика; К – канікули; Д – дипломне проектування; ЗД – захист дипломного проекту </t>
  </si>
  <si>
    <t>Строк навчання  -  1,5 року</t>
  </si>
  <si>
    <t xml:space="preserve">II. ЗВЕДЕНІ ДАНІ ПРО БЮДЖЕТ ЧАСУ, тижні                                                                                                                                     </t>
  </si>
  <si>
    <t xml:space="preserve">ІІІ. ПРАКТИКА  </t>
  </si>
  <si>
    <t xml:space="preserve"> IV. ДЕРЖАВНА АТЕСТАЦІЯ</t>
  </si>
  <si>
    <t>Виконання дипломної роботи</t>
  </si>
  <si>
    <t>Канікули</t>
  </si>
  <si>
    <t>Форма державної атестації (екзамен, дипломний проект (робота))</t>
  </si>
  <si>
    <t>Захист дипломної  роботи</t>
  </si>
  <si>
    <t>Дипломна робота</t>
  </si>
  <si>
    <t>на основі ОПП підготовки бакалавра або спеціаліста</t>
  </si>
  <si>
    <t>Разом п.1</t>
  </si>
  <si>
    <t>16/6</t>
  </si>
  <si>
    <t>8/0</t>
  </si>
  <si>
    <t>16/8</t>
  </si>
  <si>
    <t>Фінансово-господарський механізм підприємства</t>
  </si>
  <si>
    <t>Моделювання та оцінка ефективності бізнес-процесів</t>
  </si>
  <si>
    <t>1.2.1</t>
  </si>
  <si>
    <t>1.2.2</t>
  </si>
  <si>
    <t>1.2.3</t>
  </si>
  <si>
    <t>2.1 Дисципліни професійної підготовки</t>
  </si>
  <si>
    <t>2.1.1</t>
  </si>
  <si>
    <t>2.1.2</t>
  </si>
  <si>
    <t>2.1.3</t>
  </si>
  <si>
    <t>2.1.4</t>
  </si>
  <si>
    <t>2.1.4.1</t>
  </si>
  <si>
    <t>2.1.4.2</t>
  </si>
  <si>
    <t>2.1.6</t>
  </si>
  <si>
    <t>Разом п.2.1</t>
  </si>
  <si>
    <t>Разом п.2</t>
  </si>
  <si>
    <t>2.2 Дисципліни професійної підготовки (за спеціалізаціями)</t>
  </si>
  <si>
    <t>Разом п.2.2.1</t>
  </si>
  <si>
    <t>Зав. кафедри ЕП</t>
  </si>
  <si>
    <t>С.В. Бурлуцький</t>
  </si>
  <si>
    <t>2.1.5</t>
  </si>
  <si>
    <t>Міжнародні стратегії економічного розвитку</t>
  </si>
  <si>
    <t>2.2.1. Спеціалізація "Бізнес аналітика"</t>
  </si>
  <si>
    <t>2.2.1.1</t>
  </si>
  <si>
    <t>2.2.1.2</t>
  </si>
  <si>
    <t>2.2.1.3</t>
  </si>
  <si>
    <t>Фінансово-економічна безпека субєктів господарювання</t>
  </si>
  <si>
    <t>Безпека в системі корпоративного управління</t>
  </si>
  <si>
    <t>Природокористування, екологічна політика та безпека</t>
  </si>
  <si>
    <t>Теорії міжнародної економки</t>
  </si>
  <si>
    <t>Організація зовнішньоторгівельних операцій</t>
  </si>
  <si>
    <t>Діагностика міжнародної конкурентоспроможності підприємств</t>
  </si>
  <si>
    <t>2.2.2. Спеціалізація "Міжнародна економічна діяльність підприємств"</t>
  </si>
  <si>
    <t>2.2.3. Спеціалізація "Економічна безпека суб'єктів господарювання та природокористування"</t>
  </si>
  <si>
    <t>2.2.2.1</t>
  </si>
  <si>
    <t>2.2.2.2</t>
  </si>
  <si>
    <t>2.2.2.3</t>
  </si>
  <si>
    <t>2.2.3.1</t>
  </si>
  <si>
    <t>2.2.3.2</t>
  </si>
  <si>
    <t>2.2.3.3</t>
  </si>
  <si>
    <r>
      <t xml:space="preserve">спеціалізації: </t>
    </r>
    <r>
      <rPr>
        <b/>
        <sz val="16"/>
        <rFont val="Times New Roman"/>
        <family val="1"/>
      </rPr>
      <t xml:space="preserve"> Бізнес-аналітика, Міжнародна економічна діяльність підприємств, Економічна безпека суб'єктів господарювання та природокористування</t>
    </r>
  </si>
  <si>
    <t>Разом п.2.2.2</t>
  </si>
  <si>
    <t>Разом п.2.2.3</t>
  </si>
  <si>
    <t>Стратегічне управління підприємством</t>
  </si>
  <si>
    <t>Бізнес-консалтінг</t>
  </si>
  <si>
    <t>Розподіл годин на тиждень за курсами і семестрами</t>
  </si>
  <si>
    <t>номер семестру</t>
  </si>
  <si>
    <t>3</t>
  </si>
  <si>
    <t>24/10</t>
  </si>
  <si>
    <t>Номер семестра</t>
  </si>
  <si>
    <t>Семестр</t>
  </si>
  <si>
    <t>Кваліфікація: магістр з економіки</t>
  </si>
  <si>
    <t>ЗАТВЕРДЖЕНО</t>
  </si>
  <si>
    <t>на засіданні Вченої ради</t>
  </si>
  <si>
    <t>Ректор ________________________</t>
  </si>
  <si>
    <t>(Ковальов В.Д.)</t>
  </si>
  <si>
    <t>Розподіл за семестрами</t>
  </si>
  <si>
    <t xml:space="preserve"> Екзаменаційна сесія</t>
  </si>
  <si>
    <t>Настановна  сесія</t>
  </si>
  <si>
    <t>1 курс</t>
  </si>
  <si>
    <t>2 курс</t>
  </si>
  <si>
    <t>Справка</t>
  </si>
  <si>
    <t>5+15+10</t>
  </si>
  <si>
    <t>2/0</t>
  </si>
  <si>
    <t>Директор ЦДЗО</t>
  </si>
  <si>
    <t>М.М. Федоров</t>
  </si>
  <si>
    <t>1.2 Дисципліни природничо-наукової (фундаментальної ) підготовки</t>
  </si>
  <si>
    <t>1.1 Соціально-гуманітарні дисципліни</t>
  </si>
  <si>
    <t>Іноземна мова (за професійним спрямуванням)</t>
  </si>
  <si>
    <t>4</t>
  </si>
  <si>
    <t>Разом за п.1.1:</t>
  </si>
  <si>
    <t>16/2</t>
  </si>
  <si>
    <t>28/8</t>
  </si>
  <si>
    <t>32/10</t>
  </si>
  <si>
    <t>52/18</t>
  </si>
  <si>
    <t>1.2.1.2</t>
  </si>
  <si>
    <t>1.2.2.1</t>
  </si>
  <si>
    <t>1.2.2.2</t>
  </si>
  <si>
    <t>1.3 Дисципліни професійної підготовки</t>
  </si>
  <si>
    <t>1.3.1</t>
  </si>
  <si>
    <t>1.3.2</t>
  </si>
  <si>
    <t>1.3.3</t>
  </si>
  <si>
    <t>1.3.4</t>
  </si>
  <si>
    <t>1.3.5</t>
  </si>
  <si>
    <t>Разом п.1.3</t>
  </si>
  <si>
    <t>Бізнес-аналітика та інфографіка</t>
  </si>
  <si>
    <t>Проектування бізнес-процессів</t>
  </si>
  <si>
    <t xml:space="preserve">План навчального процесу на 2018/2019 н.р.   Економіка підприємства    (магістр, з/о)              </t>
  </si>
  <si>
    <t>Підприємництво та бізнес-культура</t>
  </si>
  <si>
    <t>Сучасні технології управління персоналом</t>
  </si>
  <si>
    <t>протокол № __8___</t>
  </si>
  <si>
    <t>" 29 "  березня 2018 р.</t>
  </si>
  <si>
    <t>проверка семестра</t>
  </si>
  <si>
    <t>так</t>
  </si>
  <si>
    <t/>
  </si>
  <si>
    <t>викладач</t>
  </si>
  <si>
    <t xml:space="preserve">ЕП-18-1зм, 1 семестр, 2018/2019 н.р.
ЕП-18-2зм, 2 семестр, 2018/19 н.р. (зимове зарахування, 1 семестр за планом)  </t>
  </si>
  <si>
    <t xml:space="preserve">ЕП-18-1зм, 2 семестр, 2018/2019 н.р.      </t>
  </si>
  <si>
    <t>Економіка персоналу</t>
  </si>
  <si>
    <t xml:space="preserve">ЕП-17-2зм, 1 семестр, 2018/19 н.р. (зимове зарахування, 2 семестр за планом)          </t>
  </si>
  <si>
    <t>разом</t>
  </si>
</sst>
</file>

<file path=xl/styles.xml><?xml version="1.0" encoding="utf-8"?>
<styleSheet xmlns="http://schemas.openxmlformats.org/spreadsheetml/2006/main">
  <numFmts count="54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-;\-* #,##0_-;\ &quot;&quot;_-;_-@_-"/>
    <numFmt numFmtId="197" formatCode="#,##0;\-* #,##0_-;\ &quot;&quot;_-;_-@_-"/>
    <numFmt numFmtId="198" formatCode="0.0"/>
    <numFmt numFmtId="199" formatCode="#,##0.0;\-* #,##0.0_-;\ &quot;&quot;_-;_-@_-"/>
    <numFmt numFmtId="200" formatCode="#,##0.00;\-* #,##0.00_-;\ &quot;&quot;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_ ;\-#,##0\ "/>
    <numFmt numFmtId="206" formatCode="#,##0.0_ ;\-#,##0.0\ "/>
    <numFmt numFmtId="207" formatCode="#,##0_-;\-* #,##0_-;\ _-;_-@_-"/>
    <numFmt numFmtId="208" formatCode="#,##0;\-* #,##0_-;\ _-;_-@_-"/>
    <numFmt numFmtId="209" formatCode="#,##0.0;\-* #,##0.0_-;\ _-;_-@_-"/>
  </numFmts>
  <fonts count="6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6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>
        <color indexed="63"/>
      </top>
      <bottom style="medium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 style="medium"/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9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19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196" fontId="12" fillId="0" borderId="0" xfId="0" applyNumberFormat="1" applyFont="1" applyFill="1" applyBorder="1" applyAlignment="1" applyProtection="1">
      <alignment horizontal="left" vertical="center" wrapText="1"/>
      <protection/>
    </xf>
    <xf numFmtId="196" fontId="12" fillId="0" borderId="0" xfId="0" applyNumberFormat="1" applyFont="1" applyFill="1" applyBorder="1" applyAlignment="1" applyProtection="1">
      <alignment vertical="center"/>
      <protection/>
    </xf>
    <xf numFmtId="196" fontId="11" fillId="0" borderId="0" xfId="0" applyNumberFormat="1" applyFont="1" applyFill="1" applyBorder="1" applyAlignment="1" applyProtection="1">
      <alignment vertical="center" wrapText="1"/>
      <protection/>
    </xf>
    <xf numFmtId="196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198" fontId="7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96" fontId="12" fillId="0" borderId="18" xfId="0" applyNumberFormat="1" applyFont="1" applyFill="1" applyBorder="1" applyAlignment="1" applyProtection="1">
      <alignment vertical="center" wrapText="1"/>
      <protection/>
    </xf>
    <xf numFmtId="198" fontId="2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96" fontId="12" fillId="0" borderId="17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96" fontId="12" fillId="0" borderId="0" xfId="0" applyNumberFormat="1" applyFont="1" applyFill="1" applyBorder="1" applyAlignment="1" applyProtection="1">
      <alignment vertical="center" wrapText="1"/>
      <protection/>
    </xf>
    <xf numFmtId="1" fontId="7" fillId="0" borderId="20" xfId="0" applyNumberFormat="1" applyFont="1" applyFill="1" applyBorder="1" applyAlignment="1">
      <alignment horizontal="center" vertical="center" wrapText="1"/>
    </xf>
    <xf numFmtId="196" fontId="12" fillId="0" borderId="21" xfId="0" applyNumberFormat="1" applyFont="1" applyFill="1" applyBorder="1" applyAlignment="1" applyProtection="1">
      <alignment vertical="center" wrapText="1"/>
      <protection/>
    </xf>
    <xf numFmtId="196" fontId="12" fillId="0" borderId="22" xfId="0" applyNumberFormat="1" applyFont="1" applyFill="1" applyBorder="1" applyAlignment="1" applyProtection="1">
      <alignment vertical="center" wrapText="1"/>
      <protection/>
    </xf>
    <xf numFmtId="198" fontId="7" fillId="0" borderId="23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196" fontId="6" fillId="0" borderId="0" xfId="0" applyNumberFormat="1" applyFont="1" applyFill="1" applyBorder="1" applyAlignment="1" applyProtection="1">
      <alignment horizontal="right" vertical="center"/>
      <protection/>
    </xf>
    <xf numFmtId="196" fontId="8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wrapText="1"/>
    </xf>
    <xf numFmtId="196" fontId="7" fillId="0" borderId="0" xfId="0" applyNumberFormat="1" applyFont="1" applyFill="1" applyBorder="1" applyAlignment="1" applyProtection="1">
      <alignment vertical="center" wrapText="1"/>
      <protection/>
    </xf>
    <xf numFmtId="206" fontId="7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8" fontId="7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196" fontId="12" fillId="0" borderId="26" xfId="0" applyNumberFormat="1" applyFont="1" applyFill="1" applyBorder="1" applyAlignment="1" applyProtection="1">
      <alignment horizontal="center" vertical="center" wrapText="1"/>
      <protection/>
    </xf>
    <xf numFmtId="198" fontId="2" fillId="0" borderId="25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96" fontId="12" fillId="0" borderId="27" xfId="0" applyNumberFormat="1" applyFont="1" applyFill="1" applyBorder="1" applyAlignment="1" applyProtection="1">
      <alignment vertical="center" wrapText="1"/>
      <protection/>
    </xf>
    <xf numFmtId="196" fontId="12" fillId="0" borderId="28" xfId="0" applyNumberFormat="1" applyFont="1" applyFill="1" applyBorder="1" applyAlignment="1" applyProtection="1">
      <alignment vertical="center" wrapText="1"/>
      <protection/>
    </xf>
    <xf numFmtId="196" fontId="12" fillId="0" borderId="29" xfId="0" applyNumberFormat="1" applyFont="1" applyFill="1" applyBorder="1" applyAlignment="1" applyProtection="1">
      <alignment vertical="center" wrapText="1"/>
      <protection/>
    </xf>
    <xf numFmtId="49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horizontal="center" vertical="center" wrapText="1"/>
      <protection/>
    </xf>
    <xf numFmtId="207" fontId="2" fillId="32" borderId="18" xfId="0" applyNumberFormat="1" applyFont="1" applyFill="1" applyBorder="1" applyAlignment="1" applyProtection="1">
      <alignment horizontal="center" vertical="center" textRotation="90" wrapText="1"/>
      <protection/>
    </xf>
    <xf numFmtId="207" fontId="2" fillId="32" borderId="31" xfId="0" applyNumberFormat="1" applyFont="1" applyFill="1" applyBorder="1" applyAlignment="1" applyProtection="1">
      <alignment horizontal="center" vertical="center" wrapText="1"/>
      <protection/>
    </xf>
    <xf numFmtId="207" fontId="2" fillId="32" borderId="32" xfId="0" applyNumberFormat="1" applyFont="1" applyFill="1" applyBorder="1" applyAlignment="1" applyProtection="1">
      <alignment horizontal="center" vertical="center" wrapText="1"/>
      <protection/>
    </xf>
    <xf numFmtId="207" fontId="2" fillId="32" borderId="33" xfId="0" applyNumberFormat="1" applyFont="1" applyFill="1" applyBorder="1" applyAlignment="1" applyProtection="1">
      <alignment horizontal="center" vertical="center" wrapText="1"/>
      <protection/>
    </xf>
    <xf numFmtId="207" fontId="2" fillId="32" borderId="34" xfId="0" applyNumberFormat="1" applyFont="1" applyFill="1" applyBorder="1" applyAlignment="1" applyProtection="1">
      <alignment horizontal="center" vertical="center" wrapText="1"/>
      <protection/>
    </xf>
    <xf numFmtId="207" fontId="2" fillId="32" borderId="35" xfId="0" applyNumberFormat="1" applyFont="1" applyFill="1" applyBorder="1" applyAlignment="1" applyProtection="1">
      <alignment horizontal="center" vertical="center" wrapText="1"/>
      <protection/>
    </xf>
    <xf numFmtId="49" fontId="2" fillId="32" borderId="36" xfId="0" applyNumberFormat="1" applyFont="1" applyFill="1" applyBorder="1" applyAlignment="1" applyProtection="1">
      <alignment horizontal="center" vertical="center" wrapText="1"/>
      <protection/>
    </xf>
    <xf numFmtId="196" fontId="2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>
      <alignment horizontal="center" vertical="center" wrapText="1"/>
    </xf>
    <xf numFmtId="207" fontId="2" fillId="32" borderId="39" xfId="0" applyNumberFormat="1" applyFont="1" applyFill="1" applyBorder="1" applyAlignment="1" applyProtection="1">
      <alignment horizontal="center" vertical="center" textRotation="90" wrapText="1"/>
      <protection/>
    </xf>
    <xf numFmtId="207" fontId="2" fillId="32" borderId="4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198" fontId="7" fillId="0" borderId="1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4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96" fontId="2" fillId="0" borderId="17" xfId="0" applyNumberFormat="1" applyFont="1" applyFill="1" applyBorder="1" applyAlignment="1" applyProtection="1">
      <alignment horizontal="center" vertical="center"/>
      <protection/>
    </xf>
    <xf numFmtId="208" fontId="7" fillId="0" borderId="44" xfId="0" applyNumberFormat="1" applyFont="1" applyFill="1" applyBorder="1" applyAlignment="1" applyProtection="1">
      <alignment horizontal="left" vertical="center" wrapText="1"/>
      <protection/>
    </xf>
    <xf numFmtId="0" fontId="2" fillId="0" borderId="45" xfId="0" applyFont="1" applyFill="1" applyBorder="1" applyAlignment="1">
      <alignment wrapText="1"/>
    </xf>
    <xf numFmtId="0" fontId="2" fillId="0" borderId="45" xfId="0" applyNumberFormat="1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99" fontId="2" fillId="0" borderId="14" xfId="0" applyNumberFormat="1" applyFont="1" applyFill="1" applyBorder="1" applyAlignment="1" applyProtection="1">
      <alignment horizontal="center" vertical="center"/>
      <protection/>
    </xf>
    <xf numFmtId="198" fontId="2" fillId="0" borderId="14" xfId="0" applyNumberFormat="1" applyFont="1" applyFill="1" applyBorder="1" applyAlignment="1" applyProtection="1">
      <alignment horizontal="center" vertical="center"/>
      <protection/>
    </xf>
    <xf numFmtId="198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207" fontId="7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>
      <alignment horizontal="left" vertical="center" wrapText="1"/>
    </xf>
    <xf numFmtId="208" fontId="7" fillId="0" borderId="18" xfId="0" applyNumberFormat="1" applyFont="1" applyFill="1" applyBorder="1" applyAlignment="1" applyProtection="1">
      <alignment horizontal="center" vertical="center"/>
      <protection/>
    </xf>
    <xf numFmtId="206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198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7" fillId="0" borderId="44" xfId="0" applyNumberFormat="1" applyFont="1" applyFill="1" applyBorder="1" applyAlignment="1">
      <alignment horizontal="left" vertical="center" wrapText="1"/>
    </xf>
    <xf numFmtId="0" fontId="2" fillId="0" borderId="41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1" fontId="2" fillId="0" borderId="38" xfId="0" applyNumberFormat="1" applyFont="1" applyFill="1" applyBorder="1" applyAlignment="1" applyProtection="1">
      <alignment horizontal="center" vertical="center"/>
      <protection/>
    </xf>
    <xf numFmtId="198" fontId="2" fillId="0" borderId="38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>
      <alignment horizontal="center" vertical="center" wrapText="1"/>
    </xf>
    <xf numFmtId="196" fontId="12" fillId="32" borderId="0" xfId="0" applyNumberFormat="1" applyFont="1" applyFill="1" applyBorder="1" applyAlignment="1" applyProtection="1">
      <alignment vertical="center"/>
      <protection/>
    </xf>
    <xf numFmtId="206" fontId="7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>
      <alignment horizontal="center" vertical="center" wrapText="1"/>
    </xf>
    <xf numFmtId="196" fontId="12" fillId="0" borderId="13" xfId="0" applyNumberFormat="1" applyFont="1" applyFill="1" applyBorder="1" applyAlignment="1" applyProtection="1">
      <alignment vertical="center"/>
      <protection/>
    </xf>
    <xf numFmtId="196" fontId="12" fillId="0" borderId="14" xfId="0" applyNumberFormat="1" applyFont="1" applyFill="1" applyBorder="1" applyAlignment="1" applyProtection="1">
      <alignment vertical="center"/>
      <protection/>
    </xf>
    <xf numFmtId="196" fontId="12" fillId="0" borderId="15" xfId="0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>
      <alignment horizontal="center" vertical="center" wrapText="1"/>
    </xf>
    <xf numFmtId="196" fontId="12" fillId="0" borderId="48" xfId="0" applyNumberFormat="1" applyFont="1" applyFill="1" applyBorder="1" applyAlignment="1" applyProtection="1">
      <alignment vertical="center"/>
      <protection/>
    </xf>
    <xf numFmtId="196" fontId="12" fillId="0" borderId="25" xfId="0" applyNumberFormat="1" applyFont="1" applyFill="1" applyBorder="1" applyAlignment="1" applyProtection="1">
      <alignment vertical="center"/>
      <protection/>
    </xf>
    <xf numFmtId="196" fontId="12" fillId="0" borderId="12" xfId="0" applyNumberFormat="1" applyFont="1" applyFill="1" applyBorder="1" applyAlignment="1" applyProtection="1">
      <alignment vertical="center"/>
      <protection/>
    </xf>
    <xf numFmtId="198" fontId="7" fillId="0" borderId="1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96" fontId="12" fillId="0" borderId="42" xfId="0" applyNumberFormat="1" applyFont="1" applyFill="1" applyBorder="1" applyAlignment="1" applyProtection="1">
      <alignment vertical="center" wrapText="1"/>
      <protection/>
    </xf>
    <xf numFmtId="198" fontId="2" fillId="0" borderId="13" xfId="0" applyNumberFormat="1" applyFont="1" applyFill="1" applyBorder="1" applyAlignment="1">
      <alignment horizontal="center" vertical="center" wrapText="1"/>
    </xf>
    <xf numFmtId="1" fontId="2" fillId="0" borderId="41" xfId="0" applyNumberFormat="1" applyFont="1" applyFill="1" applyBorder="1" applyAlignment="1">
      <alignment horizontal="center" vertical="center" wrapText="1"/>
    </xf>
    <xf numFmtId="196" fontId="12" fillId="0" borderId="38" xfId="0" applyNumberFormat="1" applyFont="1" applyFill="1" applyBorder="1" applyAlignment="1" applyProtection="1">
      <alignment vertical="center" wrapText="1"/>
      <protection/>
    </xf>
    <xf numFmtId="196" fontId="12" fillId="0" borderId="49" xfId="0" applyNumberFormat="1" applyFont="1" applyFill="1" applyBorder="1" applyAlignment="1" applyProtection="1">
      <alignment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205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25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196" fontId="8" fillId="0" borderId="0" xfId="0" applyNumberFormat="1" applyFont="1" applyFill="1" applyBorder="1" applyAlignment="1" applyProtection="1">
      <alignment vertical="center"/>
      <protection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15" fillId="0" borderId="0" xfId="53" applyFont="1" applyFill="1">
      <alignment/>
      <protection/>
    </xf>
    <xf numFmtId="0" fontId="8" fillId="0" borderId="0" xfId="53" applyFont="1" applyFill="1">
      <alignment/>
      <protection/>
    </xf>
    <xf numFmtId="0" fontId="16" fillId="0" borderId="0" xfId="53" applyFont="1" applyFill="1">
      <alignment/>
      <protection/>
    </xf>
    <xf numFmtId="0" fontId="6" fillId="0" borderId="0" xfId="0" applyFont="1" applyFill="1" applyAlignment="1">
      <alignment/>
    </xf>
    <xf numFmtId="0" fontId="1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9" fontId="7" fillId="0" borderId="13" xfId="0" applyNumberFormat="1" applyFont="1" applyFill="1" applyBorder="1" applyAlignment="1" applyProtection="1">
      <alignment horizontal="center" vertical="center"/>
      <protection/>
    </xf>
    <xf numFmtId="196" fontId="7" fillId="0" borderId="41" xfId="0" applyNumberFormat="1" applyFont="1" applyFill="1" applyBorder="1" applyAlignment="1" applyProtection="1">
      <alignment horizontal="center" vertical="center"/>
      <protection/>
    </xf>
    <xf numFmtId="196" fontId="7" fillId="0" borderId="38" xfId="0" applyNumberFormat="1" applyFont="1" applyFill="1" applyBorder="1" applyAlignment="1" applyProtection="1">
      <alignment horizontal="center" vertical="center"/>
      <protection/>
    </xf>
    <xf numFmtId="196" fontId="7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Border="1" applyAlignment="1">
      <alignment horizontal="center" vertical="center" wrapText="1"/>
    </xf>
    <xf numFmtId="196" fontId="2" fillId="0" borderId="2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42" xfId="0" applyNumberFormat="1" applyFont="1" applyFill="1" applyBorder="1" applyAlignment="1" applyProtection="1">
      <alignment horizontal="center" vertical="center"/>
      <protection/>
    </xf>
    <xf numFmtId="1" fontId="2" fillId="0" borderId="43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96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1" fontId="2" fillId="0" borderId="69" xfId="0" applyNumberFormat="1" applyFont="1" applyFill="1" applyBorder="1" applyAlignment="1">
      <alignment horizontal="center" vertical="center" wrapText="1"/>
    </xf>
    <xf numFmtId="198" fontId="7" fillId="0" borderId="13" xfId="0" applyNumberFormat="1" applyFont="1" applyFill="1" applyBorder="1" applyAlignment="1" applyProtection="1">
      <alignment horizontal="center" vertical="center"/>
      <protection/>
    </xf>
    <xf numFmtId="1" fontId="7" fillId="0" borderId="41" xfId="0" applyNumberFormat="1" applyFont="1" applyFill="1" applyBorder="1" applyAlignment="1" applyProtection="1">
      <alignment horizontal="center" vertical="center"/>
      <protection/>
    </xf>
    <xf numFmtId="0" fontId="7" fillId="32" borderId="49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2" fillId="32" borderId="42" xfId="0" applyFont="1" applyFill="1" applyBorder="1" applyAlignment="1">
      <alignment horizontal="center" vertical="center" wrapText="1"/>
    </xf>
    <xf numFmtId="49" fontId="2" fillId="32" borderId="70" xfId="0" applyNumberFormat="1" applyFont="1" applyFill="1" applyBorder="1" applyAlignment="1">
      <alignment horizontal="center" vertical="center" wrapText="1"/>
    </xf>
    <xf numFmtId="196" fontId="12" fillId="32" borderId="13" xfId="0" applyNumberFormat="1" applyFont="1" applyFill="1" applyBorder="1" applyAlignment="1" applyProtection="1">
      <alignment vertical="center"/>
      <protection/>
    </xf>
    <xf numFmtId="0" fontId="2" fillId="32" borderId="43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49" fontId="2" fillId="32" borderId="71" xfId="0" applyNumberFormat="1" applyFont="1" applyFill="1" applyBorder="1" applyAlignment="1">
      <alignment horizontal="center" vertical="center" wrapText="1"/>
    </xf>
    <xf numFmtId="196" fontId="12" fillId="32" borderId="14" xfId="0" applyNumberFormat="1" applyFont="1" applyFill="1" applyBorder="1" applyAlignment="1" applyProtection="1">
      <alignment vertical="center"/>
      <protection/>
    </xf>
    <xf numFmtId="49" fontId="2" fillId="32" borderId="60" xfId="0" applyNumberFormat="1" applyFont="1" applyFill="1" applyBorder="1" applyAlignment="1">
      <alignment horizontal="center" vertical="center" wrapText="1"/>
    </xf>
    <xf numFmtId="206" fontId="7" fillId="32" borderId="12" xfId="0" applyNumberFormat="1" applyFont="1" applyFill="1" applyBorder="1" applyAlignment="1" applyProtection="1">
      <alignment horizontal="center" vertical="center"/>
      <protection/>
    </xf>
    <xf numFmtId="205" fontId="7" fillId="32" borderId="12" xfId="0" applyNumberFormat="1" applyFont="1" applyFill="1" applyBorder="1" applyAlignment="1" applyProtection="1">
      <alignment horizontal="center" vertical="center"/>
      <protection/>
    </xf>
    <xf numFmtId="49" fontId="7" fillId="32" borderId="12" xfId="0" applyNumberFormat="1" applyFont="1" applyFill="1" applyBorder="1" applyAlignment="1">
      <alignment horizontal="center" vertical="center" wrapText="1"/>
    </xf>
    <xf numFmtId="196" fontId="12" fillId="32" borderId="12" xfId="0" applyNumberFormat="1" applyFont="1" applyFill="1" applyBorder="1" applyAlignment="1" applyProtection="1">
      <alignment vertical="center"/>
      <protection/>
    </xf>
    <xf numFmtId="49" fontId="7" fillId="32" borderId="50" xfId="0" applyNumberFormat="1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198" fontId="10" fillId="0" borderId="74" xfId="0" applyNumberFormat="1" applyFont="1" applyFill="1" applyBorder="1" applyAlignment="1">
      <alignment horizontal="center" vertical="center" wrapText="1"/>
    </xf>
    <xf numFmtId="49" fontId="7" fillId="32" borderId="41" xfId="0" applyNumberFormat="1" applyFont="1" applyFill="1" applyBorder="1" applyAlignment="1">
      <alignment horizontal="center" vertical="center" wrapText="1"/>
    </xf>
    <xf numFmtId="196" fontId="12" fillId="0" borderId="28" xfId="0" applyNumberFormat="1" applyFont="1" applyFill="1" applyBorder="1" applyAlignment="1" applyProtection="1">
      <alignment vertical="center"/>
      <protection/>
    </xf>
    <xf numFmtId="0" fontId="2" fillId="0" borderId="37" xfId="0" applyFont="1" applyFill="1" applyBorder="1" applyAlignment="1">
      <alignment horizontal="center" vertical="center" wrapText="1"/>
    </xf>
    <xf numFmtId="198" fontId="10" fillId="0" borderId="12" xfId="0" applyNumberFormat="1" applyFont="1" applyFill="1" applyBorder="1" applyAlignment="1">
      <alignment horizontal="center" vertical="center" wrapText="1"/>
    </xf>
    <xf numFmtId="198" fontId="10" fillId="0" borderId="75" xfId="0" applyNumberFormat="1" applyFont="1" applyFill="1" applyBorder="1" applyAlignment="1">
      <alignment horizontal="center" vertical="center" wrapText="1"/>
    </xf>
    <xf numFmtId="49" fontId="7" fillId="32" borderId="7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96" fontId="2" fillId="0" borderId="24" xfId="0" applyNumberFormat="1" applyFont="1" applyFill="1" applyBorder="1" applyAlignment="1" applyProtection="1">
      <alignment vertical="center"/>
      <protection/>
    </xf>
    <xf numFmtId="0" fontId="2" fillId="0" borderId="76" xfId="0" applyNumberFormat="1" applyFont="1" applyFill="1" applyBorder="1" applyAlignment="1" applyProtection="1">
      <alignment horizontal="center" vertical="center"/>
      <protection/>
    </xf>
    <xf numFmtId="196" fontId="12" fillId="0" borderId="76" xfId="0" applyNumberFormat="1" applyFont="1" applyFill="1" applyBorder="1" applyAlignment="1" applyProtection="1">
      <alignment vertical="center"/>
      <protection/>
    </xf>
    <xf numFmtId="196" fontId="12" fillId="0" borderId="37" xfId="0" applyNumberFormat="1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7" fillId="32" borderId="77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1" fontId="7" fillId="32" borderId="0" xfId="0" applyNumberFormat="1" applyFont="1" applyFill="1" applyBorder="1" applyAlignment="1">
      <alignment horizontal="center" vertical="center" wrapText="1"/>
    </xf>
    <xf numFmtId="49" fontId="2" fillId="32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6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center" wrapText="1"/>
    </xf>
    <xf numFmtId="198" fontId="2" fillId="32" borderId="70" xfId="0" applyNumberFormat="1" applyFont="1" applyFill="1" applyBorder="1" applyAlignment="1">
      <alignment horizontal="center" vertical="center" wrapText="1"/>
    </xf>
    <xf numFmtId="49" fontId="2" fillId="32" borderId="48" xfId="0" applyNumberFormat="1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198" fontId="2" fillId="33" borderId="14" xfId="0" applyNumberFormat="1" applyFont="1" applyFill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198" fontId="2" fillId="0" borderId="73" xfId="0" applyNumberFormat="1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198" fontId="2" fillId="0" borderId="43" xfId="0" applyNumberFormat="1" applyFont="1" applyFill="1" applyBorder="1" applyAlignment="1">
      <alignment horizontal="center" vertical="center" wrapText="1"/>
    </xf>
    <xf numFmtId="198" fontId="2" fillId="0" borderId="82" xfId="0" applyNumberFormat="1" applyFont="1" applyFill="1" applyBorder="1" applyAlignment="1">
      <alignment horizontal="center" vertical="center" wrapText="1"/>
    </xf>
    <xf numFmtId="49" fontId="2" fillId="32" borderId="25" xfId="0" applyNumberFormat="1" applyFont="1" applyFill="1" applyBorder="1" applyAlignment="1">
      <alignment horizontal="center" vertical="center" wrapText="1"/>
    </xf>
    <xf numFmtId="198" fontId="2" fillId="33" borderId="15" xfId="0" applyNumberFormat="1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198" fontId="2" fillId="0" borderId="84" xfId="0" applyNumberFormat="1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196" fontId="2" fillId="32" borderId="38" xfId="0" applyNumberFormat="1" applyFont="1" applyFill="1" applyBorder="1" applyAlignment="1" applyProtection="1">
      <alignment vertical="center"/>
      <protection/>
    </xf>
    <xf numFmtId="198" fontId="2" fillId="32" borderId="70" xfId="0" applyNumberFormat="1" applyFont="1" applyFill="1" applyBorder="1" applyAlignment="1">
      <alignment horizontal="center" vertical="center" wrapText="1"/>
    </xf>
    <xf numFmtId="49" fontId="2" fillId="32" borderId="37" xfId="0" applyNumberFormat="1" applyFont="1" applyFill="1" applyBorder="1" applyAlignment="1">
      <alignment horizontal="left" vertical="center" wrapText="1"/>
    </xf>
    <xf numFmtId="49" fontId="2" fillId="32" borderId="81" xfId="0" applyNumberFormat="1" applyFont="1" applyFill="1" applyBorder="1" applyAlignment="1">
      <alignment horizontal="left" vertical="center" wrapText="1"/>
    </xf>
    <xf numFmtId="198" fontId="2" fillId="32" borderId="71" xfId="0" applyNumberFormat="1" applyFont="1" applyFill="1" applyBorder="1" applyAlignment="1">
      <alignment horizontal="center" vertical="center" wrapText="1"/>
    </xf>
    <xf numFmtId="198" fontId="2" fillId="0" borderId="14" xfId="0" applyNumberFormat="1" applyFont="1" applyFill="1" applyBorder="1" applyAlignment="1">
      <alignment horizontal="center" vertical="center" wrapText="1"/>
    </xf>
    <xf numFmtId="198" fontId="2" fillId="0" borderId="16" xfId="0" applyNumberFormat="1" applyFont="1" applyFill="1" applyBorder="1" applyAlignment="1">
      <alignment horizontal="center" vertical="center" wrapText="1"/>
    </xf>
    <xf numFmtId="198" fontId="2" fillId="32" borderId="7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32" borderId="47" xfId="0" applyFont="1" applyFill="1" applyBorder="1" applyAlignment="1">
      <alignment horizontal="center" vertical="center" wrapText="1"/>
    </xf>
    <xf numFmtId="199" fontId="7" fillId="32" borderId="12" xfId="0" applyNumberFormat="1" applyFont="1" applyFill="1" applyBorder="1" applyAlignment="1" applyProtection="1">
      <alignment horizontal="center" vertical="center" wrapText="1"/>
      <protection/>
    </xf>
    <xf numFmtId="205" fontId="7" fillId="32" borderId="12" xfId="0" applyNumberFormat="1" applyFont="1" applyFill="1" applyBorder="1" applyAlignment="1" applyProtection="1">
      <alignment horizontal="center" vertical="center" wrapText="1"/>
      <protection/>
    </xf>
    <xf numFmtId="206" fontId="7" fillId="32" borderId="12" xfId="0" applyNumberFormat="1" applyFont="1" applyFill="1" applyBorder="1" applyAlignment="1" applyProtection="1">
      <alignment horizontal="center" vertical="center" wrapText="1"/>
      <protection/>
    </xf>
    <xf numFmtId="199" fontId="7" fillId="32" borderId="75" xfId="0" applyNumberFormat="1" applyFont="1" applyFill="1" applyBorder="1" applyAlignment="1" applyProtection="1">
      <alignment horizontal="center" vertical="center" wrapText="1"/>
      <protection/>
    </xf>
    <xf numFmtId="205" fontId="7" fillId="32" borderId="75" xfId="0" applyNumberFormat="1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>
      <alignment vertical="center" wrapText="1"/>
    </xf>
    <xf numFmtId="196" fontId="7" fillId="0" borderId="7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63" fillId="0" borderId="48" xfId="0" applyNumberFormat="1" applyFont="1" applyFill="1" applyBorder="1" applyAlignment="1" applyProtection="1">
      <alignment horizontal="center" vertical="center"/>
      <protection/>
    </xf>
    <xf numFmtId="0" fontId="63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85" xfId="0" applyNumberFormat="1" applyFont="1" applyFill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49" fontId="2" fillId="0" borderId="87" xfId="0" applyNumberFormat="1" applyFont="1" applyBorder="1" applyAlignment="1">
      <alignment horizontal="center" vertical="center" wrapText="1"/>
    </xf>
    <xf numFmtId="207" fontId="2" fillId="0" borderId="88" xfId="0" applyNumberFormat="1" applyFont="1" applyFill="1" applyBorder="1" applyAlignment="1" applyProtection="1">
      <alignment horizontal="center" vertical="center" wrapText="1"/>
      <protection/>
    </xf>
    <xf numFmtId="1" fontId="64" fillId="0" borderId="87" xfId="0" applyNumberFormat="1" applyFont="1" applyFill="1" applyBorder="1" applyAlignment="1" applyProtection="1">
      <alignment horizontal="center" vertical="center"/>
      <protection/>
    </xf>
    <xf numFmtId="198" fontId="65" fillId="0" borderId="12" xfId="0" applyNumberFormat="1" applyFont="1" applyFill="1" applyBorder="1" applyAlignment="1" applyProtection="1">
      <alignment horizontal="center" vertical="center"/>
      <protection/>
    </xf>
    <xf numFmtId="1" fontId="65" fillId="0" borderId="89" xfId="0" applyNumberFormat="1" applyFont="1" applyFill="1" applyBorder="1" applyAlignment="1" applyProtection="1">
      <alignment horizontal="center" vertical="center"/>
      <protection/>
    </xf>
    <xf numFmtId="207" fontId="65" fillId="0" borderId="22" xfId="0" applyNumberFormat="1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1" fontId="65" fillId="0" borderId="22" xfId="0" applyNumberFormat="1" applyFont="1" applyBorder="1" applyAlignment="1">
      <alignment horizontal="center" vertical="center" wrapText="1"/>
    </xf>
    <xf numFmtId="1" fontId="7" fillId="0" borderId="90" xfId="0" applyNumberFormat="1" applyFont="1" applyBorder="1" applyAlignment="1">
      <alignment horizontal="center" vertical="center" wrapText="1"/>
    </xf>
    <xf numFmtId="0" fontId="2" fillId="0" borderId="87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7" fillId="0" borderId="77" xfId="0" applyNumberFormat="1" applyFont="1" applyFill="1" applyBorder="1" applyAlignment="1" applyProtection="1">
      <alignment horizontal="center" vertical="center" wrapText="1"/>
      <protection/>
    </xf>
    <xf numFmtId="0" fontId="7" fillId="0" borderId="77" xfId="0" applyFont="1" applyFill="1" applyBorder="1" applyAlignment="1">
      <alignment horizontal="center" vertical="center" wrapText="1"/>
    </xf>
    <xf numFmtId="208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91" xfId="0" applyNumberFormat="1" applyFont="1" applyFill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49" fontId="2" fillId="0" borderId="93" xfId="0" applyNumberFormat="1" applyFont="1" applyBorder="1" applyAlignment="1">
      <alignment horizontal="center" vertical="center" wrapText="1"/>
    </xf>
    <xf numFmtId="207" fontId="2" fillId="0" borderId="94" xfId="0" applyNumberFormat="1" applyFont="1" applyFill="1" applyBorder="1" applyAlignment="1" applyProtection="1">
      <alignment horizontal="center" vertical="center" wrapText="1"/>
      <protection/>
    </xf>
    <xf numFmtId="208" fontId="10" fillId="0" borderId="42" xfId="0" applyNumberFormat="1" applyFont="1" applyFill="1" applyBorder="1" applyAlignment="1" applyProtection="1">
      <alignment horizontal="center" vertical="center" wrapText="1"/>
      <protection/>
    </xf>
    <xf numFmtId="208" fontId="10" fillId="0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95" xfId="0" applyNumberFormat="1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207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64" fillId="0" borderId="39" xfId="0" applyFont="1" applyBorder="1" applyAlignment="1">
      <alignment horizontal="center" vertical="center" wrapText="1"/>
    </xf>
    <xf numFmtId="49" fontId="64" fillId="0" borderId="39" xfId="0" applyNumberFormat="1" applyFont="1" applyBorder="1" applyAlignment="1">
      <alignment horizontal="center" vertical="center" wrapText="1"/>
    </xf>
    <xf numFmtId="208" fontId="10" fillId="0" borderId="18" xfId="0" applyNumberFormat="1" applyFont="1" applyFill="1" applyBorder="1" applyAlignment="1" applyProtection="1">
      <alignment horizontal="center" vertical="center" wrapText="1"/>
      <protection/>
    </xf>
    <xf numFmtId="196" fontId="2" fillId="0" borderId="78" xfId="0" applyNumberFormat="1" applyFont="1" applyFill="1" applyBorder="1" applyAlignment="1" applyProtection="1">
      <alignment horizontal="center" vertical="center"/>
      <protection/>
    </xf>
    <xf numFmtId="198" fontId="7" fillId="0" borderId="96" xfId="0" applyNumberFormat="1" applyFont="1" applyFill="1" applyBorder="1" applyAlignment="1" applyProtection="1">
      <alignment horizontal="center" vertical="center"/>
      <protection/>
    </xf>
    <xf numFmtId="198" fontId="64" fillId="0" borderId="97" xfId="0" applyNumberFormat="1" applyFont="1" applyFill="1" applyBorder="1" applyAlignment="1" applyProtection="1">
      <alignment horizontal="center" vertical="center"/>
      <protection/>
    </xf>
    <xf numFmtId="198" fontId="64" fillId="0" borderId="98" xfId="0" applyNumberFormat="1" applyFont="1" applyFill="1" applyBorder="1" applyAlignment="1" applyProtection="1">
      <alignment horizontal="center" vertical="center"/>
      <protection/>
    </xf>
    <xf numFmtId="0" fontId="2" fillId="0" borderId="99" xfId="0" applyFont="1" applyBorder="1" applyAlignment="1">
      <alignment horizontal="center" vertical="center" wrapText="1"/>
    </xf>
    <xf numFmtId="49" fontId="2" fillId="0" borderId="50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42" xfId="0" applyNumberFormat="1" applyFont="1" applyFill="1" applyBorder="1" applyAlignment="1" applyProtection="1">
      <alignment horizontal="center" vertical="center"/>
      <protection/>
    </xf>
    <xf numFmtId="1" fontId="64" fillId="0" borderId="85" xfId="0" applyNumberFormat="1" applyFont="1" applyFill="1" applyBorder="1" applyAlignment="1" applyProtection="1">
      <alignment horizontal="center" vertical="center"/>
      <protection/>
    </xf>
    <xf numFmtId="0" fontId="2" fillId="0" borderId="100" xfId="0" applyFont="1" applyBorder="1" applyAlignment="1">
      <alignment horizontal="center" vertical="center" wrapText="1"/>
    </xf>
    <xf numFmtId="1" fontId="64" fillId="0" borderId="95" xfId="0" applyNumberFormat="1" applyFont="1" applyFill="1" applyBorder="1" applyAlignment="1" applyProtection="1">
      <alignment horizontal="center" vertical="center"/>
      <protection/>
    </xf>
    <xf numFmtId="0" fontId="2" fillId="0" borderId="66" xfId="0" applyFont="1" applyBorder="1" applyAlignment="1">
      <alignment horizontal="center" vertical="center" wrapText="1"/>
    </xf>
    <xf numFmtId="49" fontId="2" fillId="32" borderId="47" xfId="0" applyNumberFormat="1" applyFont="1" applyFill="1" applyBorder="1" applyAlignment="1" applyProtection="1">
      <alignment horizontal="center" vertical="center" wrapText="1"/>
      <protection/>
    </xf>
    <xf numFmtId="49" fontId="2" fillId="32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1" xfId="0" applyFont="1" applyFill="1" applyBorder="1" applyAlignment="1">
      <alignment wrapText="1"/>
    </xf>
    <xf numFmtId="196" fontId="12" fillId="32" borderId="102" xfId="0" applyNumberFormat="1" applyFont="1" applyFill="1" applyBorder="1" applyAlignment="1" applyProtection="1">
      <alignment vertical="center"/>
      <protection/>
    </xf>
    <xf numFmtId="49" fontId="2" fillId="32" borderId="71" xfId="0" applyNumberFormat="1" applyFont="1" applyFill="1" applyBorder="1" applyAlignment="1" applyProtection="1">
      <alignment horizontal="center" vertical="center"/>
      <protection/>
    </xf>
    <xf numFmtId="49" fontId="2" fillId="32" borderId="50" xfId="0" applyNumberFormat="1" applyFont="1" applyFill="1" applyBorder="1" applyAlignment="1">
      <alignment horizontal="center" vertical="center" wrapText="1"/>
    </xf>
    <xf numFmtId="49" fontId="2" fillId="32" borderId="103" xfId="0" applyNumberFormat="1" applyFont="1" applyFill="1" applyBorder="1" applyAlignment="1" applyProtection="1">
      <alignment horizontal="center" vertical="center"/>
      <protection/>
    </xf>
    <xf numFmtId="49" fontId="2" fillId="32" borderId="70" xfId="0" applyNumberFormat="1" applyFont="1" applyFill="1" applyBorder="1" applyAlignment="1" applyProtection="1">
      <alignment horizontal="center" vertical="center"/>
      <protection/>
    </xf>
    <xf numFmtId="49" fontId="2" fillId="32" borderId="104" xfId="0" applyNumberFormat="1" applyFont="1" applyFill="1" applyBorder="1" applyAlignment="1">
      <alignment horizontal="center" vertical="center" wrapText="1"/>
    </xf>
    <xf numFmtId="0" fontId="2" fillId="32" borderId="99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0" fontId="2" fillId="32" borderId="5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32" borderId="105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 vertical="center"/>
    </xf>
    <xf numFmtId="196" fontId="2" fillId="32" borderId="47" xfId="0" applyNumberFormat="1" applyFont="1" applyFill="1" applyBorder="1" applyAlignment="1" applyProtection="1">
      <alignment vertical="center"/>
      <protection/>
    </xf>
    <xf numFmtId="0" fontId="7" fillId="32" borderId="106" xfId="0" applyFont="1" applyFill="1" applyBorder="1" applyAlignment="1">
      <alignment horizontal="center" vertical="center" wrapText="1"/>
    </xf>
    <xf numFmtId="198" fontId="2" fillId="32" borderId="107" xfId="0" applyNumberFormat="1" applyFont="1" applyFill="1" applyBorder="1" applyAlignment="1">
      <alignment horizontal="center" vertical="center" wrapText="1"/>
    </xf>
    <xf numFmtId="0" fontId="2" fillId="32" borderId="108" xfId="0" applyFont="1" applyFill="1" applyBorder="1" applyAlignment="1">
      <alignment horizontal="center" vertical="center" wrapText="1"/>
    </xf>
    <xf numFmtId="0" fontId="2" fillId="32" borderId="109" xfId="0" applyFont="1" applyFill="1" applyBorder="1" applyAlignment="1">
      <alignment horizontal="center" vertical="center" wrapText="1"/>
    </xf>
    <xf numFmtId="49" fontId="2" fillId="32" borderId="107" xfId="0" applyNumberFormat="1" applyFont="1" applyFill="1" applyBorder="1" applyAlignment="1">
      <alignment horizontal="center" vertical="center" wrapText="1"/>
    </xf>
    <xf numFmtId="196" fontId="12" fillId="32" borderId="110" xfId="0" applyNumberFormat="1" applyFont="1" applyFill="1" applyBorder="1" applyAlignment="1" applyProtection="1">
      <alignment vertical="center"/>
      <protection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107" xfId="0" applyFont="1" applyBorder="1" applyAlignment="1">
      <alignment horizontal="center"/>
    </xf>
    <xf numFmtId="0" fontId="2" fillId="32" borderId="99" xfId="0" applyFont="1" applyFill="1" applyBorder="1" applyAlignment="1">
      <alignment horizontal="center" vertical="center" wrapText="1"/>
    </xf>
    <xf numFmtId="0" fontId="7" fillId="0" borderId="105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198" fontId="2" fillId="32" borderId="13" xfId="0" applyNumberFormat="1" applyFont="1" applyFill="1" applyBorder="1" applyAlignment="1">
      <alignment horizontal="center" vertical="center" wrapText="1"/>
    </xf>
    <xf numFmtId="199" fontId="2" fillId="32" borderId="15" xfId="0" applyNumberFormat="1" applyFont="1" applyFill="1" applyBorder="1" applyAlignment="1" applyProtection="1">
      <alignment horizontal="center" vertical="center" wrapText="1"/>
      <protection/>
    </xf>
    <xf numFmtId="0" fontId="2" fillId="32" borderId="49" xfId="0" applyFont="1" applyFill="1" applyBorder="1" applyAlignment="1">
      <alignment horizontal="center" vertical="center" wrapText="1"/>
    </xf>
    <xf numFmtId="0" fontId="2" fillId="0" borderId="106" xfId="0" applyFont="1" applyFill="1" applyBorder="1" applyAlignment="1">
      <alignment horizontal="center" vertical="center" wrapText="1"/>
    </xf>
    <xf numFmtId="198" fontId="10" fillId="0" borderId="110" xfId="0" applyNumberFormat="1" applyFont="1" applyFill="1" applyBorder="1" applyAlignment="1">
      <alignment horizontal="center" vertical="center" wrapText="1"/>
    </xf>
    <xf numFmtId="49" fontId="2" fillId="32" borderId="4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196" fontId="12" fillId="0" borderId="83" xfId="0" applyNumberFormat="1" applyFont="1" applyFill="1" applyBorder="1" applyAlignment="1" applyProtection="1">
      <alignment vertical="center" wrapText="1"/>
      <protection/>
    </xf>
    <xf numFmtId="196" fontId="12" fillId="0" borderId="41" xfId="0" applyNumberFormat="1" applyFont="1" applyFill="1" applyBorder="1" applyAlignment="1" applyProtection="1">
      <alignment vertical="center" wrapText="1"/>
      <protection/>
    </xf>
    <xf numFmtId="196" fontId="12" fillId="0" borderId="16" xfId="0" applyNumberFormat="1" applyFont="1" applyFill="1" applyBorder="1" applyAlignment="1" applyProtection="1">
      <alignment vertical="center" wrapText="1"/>
      <protection/>
    </xf>
    <xf numFmtId="198" fontId="7" fillId="0" borderId="111" xfId="0" applyNumberFormat="1" applyFont="1" applyFill="1" applyBorder="1" applyAlignment="1">
      <alignment horizontal="center" vertical="center" wrapText="1"/>
    </xf>
    <xf numFmtId="198" fontId="7" fillId="0" borderId="68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96" fontId="2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12" xfId="0" applyFont="1" applyFill="1" applyBorder="1" applyAlignment="1">
      <alignment wrapText="1"/>
    </xf>
    <xf numFmtId="0" fontId="2" fillId="0" borderId="113" xfId="0" applyFont="1" applyFill="1" applyBorder="1" applyAlignment="1">
      <alignment wrapText="1"/>
    </xf>
    <xf numFmtId="0" fontId="2" fillId="0" borderId="114" xfId="0" applyFont="1" applyFill="1" applyBorder="1" applyAlignment="1">
      <alignment wrapText="1"/>
    </xf>
    <xf numFmtId="0" fontId="2" fillId="0" borderId="44" xfId="0" applyFont="1" applyFill="1" applyBorder="1" applyAlignment="1">
      <alignment horizontal="left" wrapText="1"/>
    </xf>
    <xf numFmtId="0" fontId="2" fillId="0" borderId="45" xfId="0" applyFont="1" applyFill="1" applyBorder="1" applyAlignment="1">
      <alignment horizontal="left" vertical="center" wrapText="1"/>
    </xf>
    <xf numFmtId="49" fontId="2" fillId="0" borderId="75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wrapText="1"/>
    </xf>
    <xf numFmtId="49" fontId="2" fillId="0" borderId="76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48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vertical="center" wrapText="1"/>
    </xf>
    <xf numFmtId="0" fontId="2" fillId="0" borderId="101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81" xfId="0" applyNumberFormat="1" applyFont="1" applyFill="1" applyBorder="1" applyAlignment="1" applyProtection="1">
      <alignment vertical="center"/>
      <protection/>
    </xf>
    <xf numFmtId="49" fontId="2" fillId="32" borderId="106" xfId="0" applyNumberFormat="1" applyFont="1" applyFill="1" applyBorder="1" applyAlignment="1" applyProtection="1">
      <alignment horizontal="center" vertical="center" wrapText="1"/>
      <protection/>
    </xf>
    <xf numFmtId="208" fontId="10" fillId="0" borderId="81" xfId="0" applyNumberFormat="1" applyFont="1" applyFill="1" applyBorder="1" applyAlignment="1" applyProtection="1">
      <alignment horizontal="center" vertical="center" wrapText="1"/>
      <protection/>
    </xf>
    <xf numFmtId="196" fontId="12" fillId="0" borderId="60" xfId="0" applyNumberFormat="1" applyFont="1" applyFill="1" applyBorder="1" applyAlignment="1" applyProtection="1">
      <alignment vertical="center"/>
      <protection/>
    </xf>
    <xf numFmtId="196" fontId="12" fillId="0" borderId="71" xfId="0" applyNumberFormat="1" applyFont="1" applyFill="1" applyBorder="1" applyAlignment="1" applyProtection="1">
      <alignment vertical="center"/>
      <protection/>
    </xf>
    <xf numFmtId="198" fontId="2" fillId="0" borderId="46" xfId="0" applyNumberFormat="1" applyFont="1" applyFill="1" applyBorder="1" applyAlignment="1">
      <alignment horizontal="center" vertical="center" wrapText="1"/>
    </xf>
    <xf numFmtId="196" fontId="12" fillId="32" borderId="71" xfId="0" applyNumberFormat="1" applyFont="1" applyFill="1" applyBorder="1" applyAlignment="1" applyProtection="1">
      <alignment vertical="center"/>
      <protection/>
    </xf>
    <xf numFmtId="198" fontId="2" fillId="0" borderId="71" xfId="0" applyNumberFormat="1" applyFont="1" applyFill="1" applyBorder="1" applyAlignment="1">
      <alignment horizontal="center" vertical="center" wrapText="1"/>
    </xf>
    <xf numFmtId="198" fontId="2" fillId="0" borderId="45" xfId="0" applyNumberFormat="1" applyFont="1" applyFill="1" applyBorder="1" applyAlignment="1">
      <alignment horizontal="center" vertical="center" wrapText="1"/>
    </xf>
    <xf numFmtId="196" fontId="12" fillId="32" borderId="44" xfId="0" applyNumberFormat="1" applyFont="1" applyFill="1" applyBorder="1" applyAlignment="1" applyProtection="1">
      <alignment vertical="center"/>
      <protection/>
    </xf>
    <xf numFmtId="208" fontId="10" fillId="0" borderId="37" xfId="0" applyNumberFormat="1" applyFont="1" applyFill="1" applyBorder="1" applyAlignment="1" applyProtection="1">
      <alignment horizontal="center" vertical="center" wrapText="1"/>
      <protection/>
    </xf>
    <xf numFmtId="198" fontId="2" fillId="0" borderId="37" xfId="0" applyNumberFormat="1" applyFont="1" applyFill="1" applyBorder="1" applyAlignment="1">
      <alignment horizontal="center" vertical="center" wrapText="1"/>
    </xf>
    <xf numFmtId="196" fontId="12" fillId="32" borderId="37" xfId="0" applyNumberFormat="1" applyFont="1" applyFill="1" applyBorder="1" applyAlignment="1" applyProtection="1">
      <alignment vertical="center"/>
      <protection/>
    </xf>
    <xf numFmtId="49" fontId="2" fillId="0" borderId="37" xfId="0" applyNumberFormat="1" applyFont="1" applyFill="1" applyBorder="1" applyAlignment="1" applyProtection="1">
      <alignment horizontal="center" vertical="center"/>
      <protection/>
    </xf>
    <xf numFmtId="196" fontId="11" fillId="0" borderId="37" xfId="0" applyNumberFormat="1" applyFont="1" applyFill="1" applyBorder="1" applyAlignment="1" applyProtection="1">
      <alignment vertical="center" wrapText="1"/>
      <protection/>
    </xf>
    <xf numFmtId="196" fontId="12" fillId="0" borderId="37" xfId="0" applyNumberFormat="1" applyFont="1" applyFill="1" applyBorder="1" applyAlignment="1" applyProtection="1">
      <alignment horizontal="center" vertical="center" wrapText="1"/>
      <protection/>
    </xf>
    <xf numFmtId="0" fontId="12" fillId="0" borderId="37" xfId="0" applyNumberFormat="1" applyFont="1" applyFill="1" applyBorder="1" applyAlignment="1" applyProtection="1">
      <alignment horizontal="center" vertical="center" wrapText="1"/>
      <protection/>
    </xf>
    <xf numFmtId="49" fontId="12" fillId="0" borderId="37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4" fillId="0" borderId="39" xfId="0" applyNumberFormat="1" applyFont="1" applyBorder="1" applyAlignment="1">
      <alignment horizontal="center" vertical="center" wrapText="1"/>
    </xf>
    <xf numFmtId="0" fontId="2" fillId="0" borderId="76" xfId="0" applyFont="1" applyFill="1" applyBorder="1" applyAlignment="1">
      <alignment/>
    </xf>
    <xf numFmtId="0" fontId="7" fillId="0" borderId="108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199" fontId="2" fillId="32" borderId="76" xfId="0" applyNumberFormat="1" applyFont="1" applyFill="1" applyBorder="1" applyAlignment="1" applyProtection="1">
      <alignment horizontal="center" vertical="center" wrapText="1"/>
      <protection/>
    </xf>
    <xf numFmtId="198" fontId="2" fillId="0" borderId="108" xfId="0" applyNumberFormat="1" applyFont="1" applyFill="1" applyBorder="1" applyAlignment="1">
      <alignment horizontal="center" vertical="center" wrapText="1"/>
    </xf>
    <xf numFmtId="208" fontId="10" fillId="0" borderId="83" xfId="0" applyNumberFormat="1" applyFont="1" applyFill="1" applyBorder="1" applyAlignment="1" applyProtection="1">
      <alignment horizontal="center" vertical="center" wrapText="1"/>
      <protection/>
    </xf>
    <xf numFmtId="196" fontId="12" fillId="0" borderId="77" xfId="0" applyNumberFormat="1" applyFont="1" applyFill="1" applyBorder="1" applyAlignment="1" applyProtection="1">
      <alignment vertical="center"/>
      <protection/>
    </xf>
    <xf numFmtId="198" fontId="10" fillId="0" borderId="115" xfId="0" applyNumberFormat="1" applyFont="1" applyFill="1" applyBorder="1" applyAlignment="1">
      <alignment horizontal="center" vertical="center" wrapText="1"/>
    </xf>
    <xf numFmtId="196" fontId="12" fillId="32" borderId="70" xfId="0" applyNumberFormat="1" applyFont="1" applyFill="1" applyBorder="1" applyAlignment="1" applyProtection="1">
      <alignment vertical="center"/>
      <protection/>
    </xf>
    <xf numFmtId="196" fontId="12" fillId="32" borderId="116" xfId="0" applyNumberFormat="1" applyFont="1" applyFill="1" applyBorder="1" applyAlignment="1" applyProtection="1">
      <alignment vertical="center"/>
      <protection/>
    </xf>
    <xf numFmtId="198" fontId="2" fillId="0" borderId="60" xfId="0" applyNumberFormat="1" applyFont="1" applyFill="1" applyBorder="1" applyAlignment="1">
      <alignment horizontal="center" vertical="center" wrapText="1"/>
    </xf>
    <xf numFmtId="198" fontId="10" fillId="0" borderId="116" xfId="0" applyNumberFormat="1" applyFont="1" applyFill="1" applyBorder="1" applyAlignment="1">
      <alignment horizontal="center" vertical="center" wrapText="1"/>
    </xf>
    <xf numFmtId="196" fontId="12" fillId="0" borderId="81" xfId="0" applyNumberFormat="1" applyFont="1" applyFill="1" applyBorder="1" applyAlignment="1" applyProtection="1">
      <alignment vertical="center"/>
      <protection/>
    </xf>
    <xf numFmtId="196" fontId="12" fillId="0" borderId="50" xfId="0" applyNumberFormat="1" applyFont="1" applyFill="1" applyBorder="1" applyAlignment="1" applyProtection="1">
      <alignment vertical="center"/>
      <protection/>
    </xf>
    <xf numFmtId="198" fontId="10" fillId="0" borderId="37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196" fontId="12" fillId="34" borderId="0" xfId="0" applyNumberFormat="1" applyFont="1" applyFill="1" applyBorder="1" applyAlignment="1" applyProtection="1">
      <alignment vertical="center"/>
      <protection/>
    </xf>
    <xf numFmtId="196" fontId="11" fillId="0" borderId="0" xfId="0" applyNumberFormat="1" applyFont="1" applyFill="1" applyBorder="1" applyAlignment="1" applyProtection="1">
      <alignment vertical="center"/>
      <protection/>
    </xf>
    <xf numFmtId="49" fontId="6" fillId="0" borderId="85" xfId="0" applyNumberFormat="1" applyFont="1" applyFill="1" applyBorder="1" applyAlignment="1">
      <alignment horizontal="center" vertical="center" wrapText="1"/>
    </xf>
    <xf numFmtId="0" fontId="6" fillId="0" borderId="113" xfId="0" applyFont="1" applyBorder="1" applyAlignment="1">
      <alignment wrapText="1"/>
    </xf>
    <xf numFmtId="0" fontId="6" fillId="0" borderId="61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207" fontId="6" fillId="0" borderId="67" xfId="0" applyNumberFormat="1" applyFont="1" applyFill="1" applyBorder="1" applyAlignment="1" applyProtection="1">
      <alignment horizontal="center" vertical="center" wrapText="1"/>
      <protection/>
    </xf>
    <xf numFmtId="198" fontId="66" fillId="0" borderId="117" xfId="0" applyNumberFormat="1" applyFont="1" applyFill="1" applyBorder="1" applyAlignment="1" applyProtection="1">
      <alignment horizontal="center" vertical="center"/>
      <protection/>
    </xf>
    <xf numFmtId="1" fontId="66" fillId="0" borderId="118" xfId="0" applyNumberFormat="1" applyFont="1" applyFill="1" applyBorder="1" applyAlignment="1" applyProtection="1">
      <alignment horizontal="center" vertical="center"/>
      <protection/>
    </xf>
    <xf numFmtId="196" fontId="6" fillId="0" borderId="37" xfId="0" applyNumberFormat="1" applyFont="1" applyFill="1" applyBorder="1" applyAlignment="1" applyProtection="1">
      <alignment horizontal="center" vertical="center"/>
      <protection/>
    </xf>
    <xf numFmtId="0" fontId="66" fillId="0" borderId="55" xfId="0" applyFont="1" applyBorder="1" applyAlignment="1">
      <alignment horizontal="center" vertical="center" wrapText="1"/>
    </xf>
    <xf numFmtId="49" fontId="66" fillId="0" borderId="55" xfId="0" applyNumberFormat="1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208" fontId="22" fillId="0" borderId="81" xfId="0" applyNumberFormat="1" applyFont="1" applyFill="1" applyBorder="1" applyAlignment="1" applyProtection="1">
      <alignment horizontal="center" vertical="center" wrapText="1"/>
      <protection/>
    </xf>
    <xf numFmtId="196" fontId="11" fillId="0" borderId="37" xfId="0" applyNumberFormat="1" applyFont="1" applyFill="1" applyBorder="1" applyAlignment="1" applyProtection="1">
      <alignment vertical="center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>
      <alignment wrapText="1"/>
    </xf>
    <xf numFmtId="0" fontId="6" fillId="0" borderId="4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99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43" xfId="0" applyFont="1" applyBorder="1" applyAlignment="1">
      <alignment horizontal="center" vertical="center" wrapText="1"/>
    </xf>
    <xf numFmtId="196" fontId="6" fillId="0" borderId="24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196" fontId="11" fillId="0" borderId="71" xfId="0" applyNumberFormat="1" applyFont="1" applyFill="1" applyBorder="1" applyAlignment="1" applyProtection="1">
      <alignment vertical="center"/>
      <protection/>
    </xf>
    <xf numFmtId="49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01" xfId="0" applyFont="1" applyFill="1" applyBorder="1" applyAlignment="1">
      <alignment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198" fontId="6" fillId="0" borderId="25" xfId="0" applyNumberFormat="1" applyFont="1" applyFill="1" applyBorder="1" applyAlignment="1" applyProtection="1">
      <alignment horizontal="center" vertical="center"/>
      <protection/>
    </xf>
    <xf numFmtId="1" fontId="6" fillId="0" borderId="21" xfId="0" applyNumberFormat="1" applyFont="1" applyFill="1" applyBorder="1" applyAlignment="1">
      <alignment horizontal="center" vertical="center"/>
    </xf>
    <xf numFmtId="196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1" fontId="6" fillId="0" borderId="6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96" fontId="11" fillId="0" borderId="77" xfId="0" applyNumberFormat="1" applyFont="1" applyFill="1" applyBorder="1" applyAlignment="1" applyProtection="1">
      <alignment vertical="center"/>
      <protection/>
    </xf>
    <xf numFmtId="0" fontId="16" fillId="0" borderId="37" xfId="0" applyFont="1" applyBorder="1" applyAlignment="1">
      <alignment/>
    </xf>
    <xf numFmtId="49" fontId="6" fillId="34" borderId="13" xfId="0" applyNumberFormat="1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left" wrapText="1"/>
    </xf>
    <xf numFmtId="0" fontId="6" fillId="34" borderId="41" xfId="0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198" fontId="6" fillId="34" borderId="70" xfId="0" applyNumberFormat="1" applyFont="1" applyFill="1" applyBorder="1" applyAlignment="1">
      <alignment horizontal="center" vertical="center" wrapText="1"/>
    </xf>
    <xf numFmtId="49" fontId="8" fillId="34" borderId="41" xfId="0" applyNumberFormat="1" applyFont="1" applyFill="1" applyBorder="1" applyAlignment="1">
      <alignment horizontal="center" vertical="center" wrapText="1"/>
    </xf>
    <xf numFmtId="196" fontId="11" fillId="34" borderId="70" xfId="0" applyNumberFormat="1" applyFont="1" applyFill="1" applyBorder="1" applyAlignment="1" applyProtection="1">
      <alignment vertical="center"/>
      <protection/>
    </xf>
    <xf numFmtId="0" fontId="16" fillId="34" borderId="37" xfId="0" applyFont="1" applyFill="1" applyBorder="1" applyAlignment="1">
      <alignment/>
    </xf>
    <xf numFmtId="49" fontId="6" fillId="32" borderId="48" xfId="0" applyNumberFormat="1" applyFont="1" applyFill="1" applyBorder="1" applyAlignment="1">
      <alignment horizontal="center" vertical="center" wrapText="1"/>
    </xf>
    <xf numFmtId="0" fontId="6" fillId="32" borderId="45" xfId="0" applyFont="1" applyFill="1" applyBorder="1" applyAlignment="1">
      <alignment wrapText="1"/>
    </xf>
    <xf numFmtId="0" fontId="6" fillId="0" borderId="73" xfId="0" applyFont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198" fontId="6" fillId="33" borderId="14" xfId="0" applyNumberFormat="1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198" fontId="6" fillId="0" borderId="73" xfId="0" applyNumberFormat="1" applyFont="1" applyFill="1" applyBorder="1" applyAlignment="1">
      <alignment horizontal="center" vertical="center" wrapText="1"/>
    </xf>
    <xf numFmtId="198" fontId="22" fillId="0" borderId="115" xfId="0" applyNumberFormat="1" applyFont="1" applyFill="1" applyBorder="1" applyAlignment="1">
      <alignment horizontal="center" vertical="center" wrapText="1"/>
    </xf>
    <xf numFmtId="0" fontId="6" fillId="32" borderId="45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center" vertical="center" wrapText="1"/>
    </xf>
    <xf numFmtId="198" fontId="6" fillId="0" borderId="43" xfId="0" applyNumberFormat="1" applyFont="1" applyFill="1" applyBorder="1" applyAlignment="1">
      <alignment horizontal="center" vertical="center" wrapText="1"/>
    </xf>
    <xf numFmtId="198" fontId="6" fillId="0" borderId="45" xfId="0" applyNumberFormat="1" applyFont="1" applyFill="1" applyBorder="1" applyAlignment="1">
      <alignment horizontal="center" vertical="center" wrapText="1"/>
    </xf>
    <xf numFmtId="49" fontId="6" fillId="32" borderId="75" xfId="0" applyNumberFormat="1" applyFont="1" applyFill="1" applyBorder="1" applyAlignment="1" applyProtection="1">
      <alignment horizontal="center" vertical="center"/>
      <protection/>
    </xf>
    <xf numFmtId="49" fontId="6" fillId="32" borderId="70" xfId="0" applyNumberFormat="1" applyFont="1" applyFill="1" applyBorder="1" applyAlignment="1">
      <alignment horizontal="left" vertical="center" wrapText="1"/>
    </xf>
    <xf numFmtId="0" fontId="6" fillId="32" borderId="41" xfId="0" applyFont="1" applyFill="1" applyBorder="1" applyAlignment="1">
      <alignment horizontal="center" vertical="center" wrapText="1"/>
    </xf>
    <xf numFmtId="0" fontId="6" fillId="32" borderId="38" xfId="0" applyFont="1" applyFill="1" applyBorder="1" applyAlignment="1">
      <alignment horizontal="center" vertical="center" wrapText="1"/>
    </xf>
    <xf numFmtId="196" fontId="6" fillId="32" borderId="38" xfId="0" applyNumberFormat="1" applyFont="1" applyFill="1" applyBorder="1" applyAlignment="1" applyProtection="1">
      <alignment vertical="center"/>
      <protection/>
    </xf>
    <xf numFmtId="0" fontId="8" fillId="32" borderId="49" xfId="0" applyFont="1" applyFill="1" applyBorder="1" applyAlignment="1">
      <alignment horizontal="center" vertical="center" wrapText="1"/>
    </xf>
    <xf numFmtId="198" fontId="6" fillId="32" borderId="70" xfId="0" applyNumberFormat="1" applyFont="1" applyFill="1" applyBorder="1" applyAlignment="1">
      <alignment horizontal="center" vertical="center" wrapText="1"/>
    </xf>
    <xf numFmtId="0" fontId="6" fillId="32" borderId="41" xfId="0" applyFont="1" applyFill="1" applyBorder="1" applyAlignment="1">
      <alignment horizontal="center" vertical="center" wrapText="1"/>
    </xf>
    <xf numFmtId="0" fontId="6" fillId="32" borderId="38" xfId="0" applyFont="1" applyFill="1" applyBorder="1" applyAlignment="1">
      <alignment horizontal="center" vertical="center" wrapText="1"/>
    </xf>
    <xf numFmtId="0" fontId="6" fillId="32" borderId="42" xfId="0" applyFont="1" applyFill="1" applyBorder="1" applyAlignment="1">
      <alignment horizontal="center" vertical="center" wrapText="1"/>
    </xf>
    <xf numFmtId="49" fontId="6" fillId="32" borderId="70" xfId="0" applyNumberFormat="1" applyFont="1" applyFill="1" applyBorder="1" applyAlignment="1">
      <alignment horizontal="center" vertical="center" wrapText="1"/>
    </xf>
    <xf numFmtId="196" fontId="11" fillId="32" borderId="70" xfId="0" applyNumberFormat="1" applyFont="1" applyFill="1" applyBorder="1" applyAlignment="1" applyProtection="1">
      <alignment vertical="center"/>
      <protection/>
    </xf>
    <xf numFmtId="49" fontId="6" fillId="32" borderId="48" xfId="0" applyNumberFormat="1" applyFont="1" applyFill="1" applyBorder="1" applyAlignment="1" applyProtection="1">
      <alignment horizontal="center" vertical="center"/>
      <protection/>
    </xf>
    <xf numFmtId="49" fontId="6" fillId="32" borderId="60" xfId="0" applyNumberFormat="1" applyFont="1" applyFill="1" applyBorder="1" applyAlignment="1">
      <alignment horizontal="left" vertical="center" wrapText="1"/>
    </xf>
    <xf numFmtId="0" fontId="6" fillId="32" borderId="16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196" fontId="6" fillId="32" borderId="17" xfId="0" applyNumberFormat="1" applyFont="1" applyFill="1" applyBorder="1" applyAlignment="1" applyProtection="1">
      <alignment vertical="center"/>
      <protection/>
    </xf>
    <xf numFmtId="0" fontId="8" fillId="32" borderId="83" xfId="0" applyFont="1" applyFill="1" applyBorder="1" applyAlignment="1">
      <alignment horizontal="center" vertical="center" wrapText="1"/>
    </xf>
    <xf numFmtId="198" fontId="6" fillId="32" borderId="60" xfId="0" applyNumberFormat="1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49" fontId="6" fillId="32" borderId="60" xfId="0" applyNumberFormat="1" applyFont="1" applyFill="1" applyBorder="1" applyAlignment="1">
      <alignment horizontal="center" vertical="center" wrapText="1"/>
    </xf>
    <xf numFmtId="196" fontId="11" fillId="32" borderId="46" xfId="0" applyNumberFormat="1" applyFont="1" applyFill="1" applyBorder="1" applyAlignment="1" applyProtection="1">
      <alignment vertical="center"/>
      <protection/>
    </xf>
    <xf numFmtId="49" fontId="6" fillId="32" borderId="15" xfId="0" applyNumberFormat="1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198" fontId="6" fillId="33" borderId="15" xfId="0" applyNumberFormat="1" applyFont="1" applyFill="1" applyBorder="1" applyAlignment="1">
      <alignment horizontal="center" vertical="center" wrapText="1"/>
    </xf>
    <xf numFmtId="198" fontId="6" fillId="0" borderId="16" xfId="0" applyNumberFormat="1" applyFont="1" applyFill="1" applyBorder="1" applyAlignment="1">
      <alignment horizontal="center" vertical="center" wrapText="1"/>
    </xf>
    <xf numFmtId="198" fontId="6" fillId="0" borderId="60" xfId="0" applyNumberFormat="1" applyFont="1" applyFill="1" applyBorder="1" applyAlignment="1">
      <alignment horizontal="center" vertical="center" wrapText="1"/>
    </xf>
    <xf numFmtId="0" fontId="6" fillId="32" borderId="43" xfId="0" applyFont="1" applyFill="1" applyBorder="1" applyAlignment="1">
      <alignment horizontal="center" vertical="center" wrapText="1"/>
    </xf>
    <xf numFmtId="0" fontId="6" fillId="32" borderId="37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198" fontId="6" fillId="32" borderId="71" xfId="0" applyNumberFormat="1" applyFont="1" applyFill="1" applyBorder="1" applyAlignment="1">
      <alignment horizontal="center" vertical="center" wrapText="1"/>
    </xf>
    <xf numFmtId="49" fontId="8" fillId="32" borderId="50" xfId="0" applyNumberFormat="1" applyFont="1" applyFill="1" applyBorder="1" applyAlignment="1">
      <alignment horizontal="center" vertical="center" wrapText="1"/>
    </xf>
    <xf numFmtId="196" fontId="11" fillId="32" borderId="71" xfId="0" applyNumberFormat="1" applyFont="1" applyFill="1" applyBorder="1" applyAlignment="1" applyProtection="1">
      <alignment vertical="center"/>
      <protection/>
    </xf>
    <xf numFmtId="0" fontId="6" fillId="34" borderId="43" xfId="0" applyFont="1" applyFill="1" applyBorder="1" applyAlignment="1">
      <alignment/>
    </xf>
    <xf numFmtId="0" fontId="6" fillId="34" borderId="37" xfId="0" applyFont="1" applyFill="1" applyBorder="1" applyAlignment="1">
      <alignment horizontal="center" vertical="center" wrapText="1"/>
    </xf>
    <xf numFmtId="198" fontId="6" fillId="34" borderId="37" xfId="0" applyNumberFormat="1" applyFont="1" applyFill="1" applyBorder="1" applyAlignment="1">
      <alignment horizontal="center" vertical="center" wrapText="1"/>
    </xf>
    <xf numFmtId="198" fontId="6" fillId="34" borderId="81" xfId="0" applyNumberFormat="1" applyFont="1" applyFill="1" applyBorder="1" applyAlignment="1">
      <alignment horizontal="center" vertical="center" wrapText="1"/>
    </xf>
    <xf numFmtId="0" fontId="6" fillId="0" borderId="108" xfId="0" applyFont="1" applyBorder="1" applyAlignment="1">
      <alignment/>
    </xf>
    <xf numFmtId="0" fontId="6" fillId="0" borderId="47" xfId="0" applyFont="1" applyBorder="1" applyAlignment="1">
      <alignment/>
    </xf>
    <xf numFmtId="0" fontId="8" fillId="0" borderId="47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199" fontId="6" fillId="32" borderId="47" xfId="0" applyNumberFormat="1" applyFont="1" applyFill="1" applyBorder="1" applyAlignment="1" applyProtection="1">
      <alignment horizontal="center" vertical="center" wrapText="1"/>
      <protection/>
    </xf>
    <xf numFmtId="0" fontId="6" fillId="32" borderId="47" xfId="0" applyFont="1" applyFill="1" applyBorder="1" applyAlignment="1">
      <alignment horizontal="center" vertical="center" wrapText="1"/>
    </xf>
    <xf numFmtId="198" fontId="6" fillId="0" borderId="47" xfId="0" applyNumberFormat="1" applyFont="1" applyFill="1" applyBorder="1" applyAlignment="1">
      <alignment horizontal="center" vertical="center" wrapText="1"/>
    </xf>
    <xf numFmtId="198" fontId="22" fillId="0" borderId="10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96" fontId="11" fillId="0" borderId="0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16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196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6" fillId="0" borderId="47" xfId="0" applyFont="1" applyBorder="1" applyAlignment="1">
      <alignment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1" fontId="8" fillId="0" borderId="37" xfId="0" applyNumberFormat="1" applyFont="1" applyFill="1" applyBorder="1" applyAlignment="1">
      <alignment horizontal="center" vertical="center" wrapText="1"/>
    </xf>
    <xf numFmtId="1" fontId="8" fillId="0" borderId="37" xfId="0" applyNumberFormat="1" applyFont="1" applyFill="1" applyBorder="1" applyAlignment="1">
      <alignment vertical="center" wrapText="1"/>
    </xf>
    <xf numFmtId="196" fontId="16" fillId="0" borderId="37" xfId="0" applyNumberFormat="1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196" fontId="11" fillId="0" borderId="37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2" fillId="0" borderId="119" xfId="0" applyFont="1" applyBorder="1" applyAlignment="1">
      <alignment horizontal="center" vertical="center" textRotation="90"/>
    </xf>
    <xf numFmtId="0" fontId="2" fillId="0" borderId="120" xfId="0" applyFont="1" applyBorder="1" applyAlignment="1">
      <alignment horizontal="center" vertical="center" textRotation="90"/>
    </xf>
    <xf numFmtId="0" fontId="7" fillId="0" borderId="91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7" fillId="0" borderId="119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 shrinkToFit="1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124" xfId="53" applyFont="1" applyFill="1" applyBorder="1" applyAlignment="1">
      <alignment horizontal="center" vertical="center" wrapText="1"/>
      <protection/>
    </xf>
    <xf numFmtId="0" fontId="8" fillId="0" borderId="125" xfId="53" applyFont="1" applyFill="1" applyBorder="1" applyAlignment="1">
      <alignment horizontal="center" vertical="center" wrapText="1"/>
      <protection/>
    </xf>
    <xf numFmtId="0" fontId="8" fillId="0" borderId="126" xfId="53" applyFont="1" applyFill="1" applyBorder="1" applyAlignment="1">
      <alignment horizontal="center" vertical="center" wrapText="1"/>
      <protection/>
    </xf>
    <xf numFmtId="0" fontId="8" fillId="0" borderId="127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8" fillId="0" borderId="29" xfId="53" applyFont="1" applyFill="1" applyBorder="1" applyAlignment="1">
      <alignment horizontal="center" vertical="center" wrapText="1"/>
      <protection/>
    </xf>
    <xf numFmtId="0" fontId="8" fillId="0" borderId="111" xfId="53" applyFont="1" applyFill="1" applyBorder="1" applyAlignment="1">
      <alignment horizontal="center" vertical="center" wrapText="1"/>
      <protection/>
    </xf>
    <xf numFmtId="0" fontId="8" fillId="0" borderId="101" xfId="53" applyFont="1" applyFill="1" applyBorder="1" applyAlignment="1">
      <alignment horizontal="center" vertical="center" wrapText="1"/>
      <protection/>
    </xf>
    <xf numFmtId="0" fontId="8" fillId="0" borderId="68" xfId="53" applyFont="1" applyFill="1" applyBorder="1" applyAlignment="1">
      <alignment horizontal="center" vertical="center" wrapText="1"/>
      <protection/>
    </xf>
    <xf numFmtId="0" fontId="67" fillId="0" borderId="38" xfId="53" applyFont="1" applyFill="1" applyBorder="1" applyAlignment="1">
      <alignment horizontal="center" vertical="center" wrapText="1"/>
      <protection/>
    </xf>
    <xf numFmtId="0" fontId="63" fillId="0" borderId="42" xfId="0" applyFont="1" applyFill="1" applyBorder="1" applyAlignment="1">
      <alignment horizontal="center" vertical="center" wrapText="1"/>
    </xf>
    <xf numFmtId="0" fontId="67" fillId="0" borderId="37" xfId="53" applyFont="1" applyFill="1" applyBorder="1" applyAlignment="1">
      <alignment horizontal="center" vertical="center" wrapText="1"/>
      <protection/>
    </xf>
    <xf numFmtId="0" fontId="63" fillId="0" borderId="24" xfId="0" applyFont="1" applyFill="1" applyBorder="1" applyAlignment="1">
      <alignment horizontal="center" vertical="center" wrapText="1"/>
    </xf>
    <xf numFmtId="0" fontId="67" fillId="0" borderId="17" xfId="53" applyFont="1" applyFill="1" applyBorder="1" applyAlignment="1">
      <alignment horizontal="center" vertical="center" wrapText="1"/>
      <protection/>
    </xf>
    <xf numFmtId="0" fontId="63" fillId="0" borderId="18" xfId="0" applyFont="1" applyFill="1" applyBorder="1" applyAlignment="1">
      <alignment horizontal="center" vertical="center" wrapText="1"/>
    </xf>
    <xf numFmtId="49" fontId="6" fillId="0" borderId="41" xfId="53" applyNumberFormat="1" applyFont="1" applyFill="1" applyBorder="1" applyAlignment="1" applyProtection="1">
      <alignment horizontal="center" vertical="center" wrapText="1"/>
      <protection locked="0"/>
    </xf>
    <xf numFmtId="49" fontId="6" fillId="0" borderId="38" xfId="53" applyNumberFormat="1" applyFont="1" applyFill="1" applyBorder="1" applyAlignment="1" applyProtection="1">
      <alignment horizontal="center" vertical="center" wrapText="1"/>
      <protection locked="0"/>
    </xf>
    <xf numFmtId="49" fontId="6" fillId="0" borderId="43" xfId="53" applyNumberFormat="1" applyFont="1" applyFill="1" applyBorder="1" applyAlignment="1" applyProtection="1">
      <alignment horizontal="center" vertical="center" wrapText="1"/>
      <protection locked="0"/>
    </xf>
    <xf numFmtId="49" fontId="6" fillId="0" borderId="37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70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9" xfId="53" applyFont="1" applyFill="1" applyBorder="1" applyAlignment="1">
      <alignment horizontal="center" vertical="center" wrapText="1"/>
      <protection/>
    </xf>
    <xf numFmtId="0" fontId="6" fillId="0" borderId="44" xfId="53" applyFont="1" applyFill="1" applyBorder="1" applyAlignment="1">
      <alignment horizontal="center" vertical="center" wrapText="1"/>
      <protection/>
    </xf>
    <xf numFmtId="0" fontId="6" fillId="0" borderId="99" xfId="53" applyFont="1" applyFill="1" applyBorder="1" applyAlignment="1">
      <alignment horizontal="center" vertical="center" wrapText="1"/>
      <protection/>
    </xf>
    <xf numFmtId="0" fontId="68" fillId="0" borderId="128" xfId="53" applyFont="1" applyFill="1" applyBorder="1" applyAlignment="1">
      <alignment horizontal="center" vertical="center" wrapText="1"/>
      <protection/>
    </xf>
    <xf numFmtId="0" fontId="68" fillId="0" borderId="129" xfId="53" applyFont="1" applyFill="1" applyBorder="1" applyAlignment="1">
      <alignment horizontal="center" vertical="center" wrapText="1"/>
      <protection/>
    </xf>
    <xf numFmtId="0" fontId="68" fillId="0" borderId="27" xfId="53" applyFont="1" applyFill="1" applyBorder="1" applyAlignment="1">
      <alignment horizontal="center" vertical="center" wrapText="1"/>
      <protection/>
    </xf>
    <xf numFmtId="0" fontId="68" fillId="0" borderId="28" xfId="53" applyFont="1" applyFill="1" applyBorder="1" applyAlignment="1">
      <alignment horizontal="center" vertical="center" wrapText="1"/>
      <protection/>
    </xf>
    <xf numFmtId="0" fontId="68" fillId="0" borderId="10" xfId="53" applyFont="1" applyFill="1" applyBorder="1" applyAlignment="1">
      <alignment horizontal="center" vertical="center" wrapText="1"/>
      <protection/>
    </xf>
    <xf numFmtId="0" fontId="68" fillId="0" borderId="26" xfId="53" applyFont="1" applyFill="1" applyBorder="1" applyAlignment="1">
      <alignment horizontal="center" vertical="center" wrapText="1"/>
      <protection/>
    </xf>
    <xf numFmtId="1" fontId="2" fillId="0" borderId="37" xfId="58" applyNumberFormat="1" applyFont="1" applyFill="1" applyBorder="1" applyAlignment="1">
      <alignment horizontal="center" vertical="center" wrapText="1"/>
    </xf>
    <xf numFmtId="1" fontId="2" fillId="0" borderId="17" xfId="58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/>
    </xf>
    <xf numFmtId="0" fontId="19" fillId="0" borderId="101" xfId="0" applyFont="1" applyBorder="1" applyAlignment="1">
      <alignment horizontal="center" vertical="center"/>
    </xf>
    <xf numFmtId="0" fontId="19" fillId="0" borderId="13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" fontId="13" fillId="0" borderId="0" xfId="53" applyNumberFormat="1" applyFont="1" applyFill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/>
      <protection/>
    </xf>
    <xf numFmtId="0" fontId="8" fillId="0" borderId="103" xfId="53" applyFont="1" applyFill="1" applyBorder="1" applyAlignment="1">
      <alignment horizontal="center" vertical="center" wrapText="1"/>
      <protection/>
    </xf>
    <xf numFmtId="0" fontId="8" fillId="0" borderId="19" xfId="53" applyFont="1" applyFill="1" applyBorder="1" applyAlignment="1">
      <alignment horizontal="center" vertical="center" wrapText="1"/>
      <protection/>
    </xf>
    <xf numFmtId="0" fontId="8" fillId="0" borderId="131" xfId="53" applyFont="1" applyFill="1" applyBorder="1" applyAlignment="1">
      <alignment horizontal="center" vertical="center" wrapText="1"/>
      <protection/>
    </xf>
    <xf numFmtId="0" fontId="8" fillId="0" borderId="124" xfId="0" applyFont="1" applyFill="1" applyBorder="1" applyAlignment="1">
      <alignment horizontal="center" vertical="center" wrapText="1"/>
    </xf>
    <xf numFmtId="0" fontId="8" fillId="0" borderId="125" xfId="0" applyFont="1" applyFill="1" applyBorder="1" applyAlignment="1">
      <alignment horizontal="center" vertical="center" wrapText="1"/>
    </xf>
    <xf numFmtId="0" fontId="8" fillId="0" borderId="126" xfId="0" applyFont="1" applyFill="1" applyBorder="1" applyAlignment="1">
      <alignment horizontal="center" vertical="center" wrapText="1"/>
    </xf>
    <xf numFmtId="0" fontId="8" fillId="0" borderId="12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11" xfId="0" applyFont="1" applyFill="1" applyBorder="1" applyAlignment="1">
      <alignment horizontal="center" vertical="center" wrapText="1"/>
    </xf>
    <xf numFmtId="0" fontId="8" fillId="0" borderId="101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128" xfId="0" applyFont="1" applyFill="1" applyBorder="1" applyAlignment="1">
      <alignment horizontal="center" vertical="center" wrapText="1"/>
    </xf>
    <xf numFmtId="0" fontId="8" fillId="0" borderId="12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4" xfId="53" applyFont="1" applyFill="1" applyBorder="1" applyAlignment="1">
      <alignment horizontal="center" vertical="center" wrapText="1"/>
      <protection/>
    </xf>
    <xf numFmtId="0" fontId="2" fillId="0" borderId="125" xfId="0" applyFont="1" applyFill="1" applyBorder="1" applyAlignment="1">
      <alignment horizontal="center" vertical="center" wrapText="1"/>
    </xf>
    <xf numFmtId="0" fontId="2" fillId="0" borderId="126" xfId="0" applyFont="1" applyFill="1" applyBorder="1" applyAlignment="1">
      <alignment horizontal="center" vertical="center" wrapText="1"/>
    </xf>
    <xf numFmtId="0" fontId="2" fillId="0" borderId="1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6" fillId="0" borderId="124" xfId="0" applyFont="1" applyFill="1" applyBorder="1" applyAlignment="1">
      <alignment horizontal="center" vertical="center" wrapText="1"/>
    </xf>
    <xf numFmtId="0" fontId="6" fillId="0" borderId="125" xfId="0" applyFont="1" applyFill="1" applyBorder="1" applyAlignment="1">
      <alignment horizontal="center" vertical="center" wrapText="1"/>
    </xf>
    <xf numFmtId="0" fontId="6" fillId="0" borderId="13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6" fillId="0" borderId="133" xfId="0" applyFont="1" applyFill="1" applyBorder="1" applyAlignment="1">
      <alignment horizontal="center" vertical="center" wrapText="1"/>
    </xf>
    <xf numFmtId="0" fontId="6" fillId="0" borderId="128" xfId="0" applyFont="1" applyFill="1" applyBorder="1" applyAlignment="1">
      <alignment horizontal="center" vertical="center" wrapText="1"/>
    </xf>
    <xf numFmtId="0" fontId="6" fillId="0" borderId="13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8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81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7" fillId="0" borderId="125" xfId="53" applyFont="1" applyFill="1" applyBorder="1" applyAlignment="1">
      <alignment horizontal="center" vertical="center" wrapText="1"/>
      <protection/>
    </xf>
    <xf numFmtId="0" fontId="7" fillId="0" borderId="126" xfId="53" applyFont="1" applyFill="1" applyBorder="1" applyAlignment="1">
      <alignment horizontal="center" vertical="center" wrapText="1"/>
      <protection/>
    </xf>
    <xf numFmtId="0" fontId="7" fillId="0" borderId="127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7" fillId="0" borderId="29" xfId="53" applyFont="1" applyFill="1" applyBorder="1" applyAlignment="1">
      <alignment horizontal="center" vertical="center" wrapText="1"/>
      <protection/>
    </xf>
    <xf numFmtId="0" fontId="7" fillId="0" borderId="111" xfId="53" applyFont="1" applyFill="1" applyBorder="1" applyAlignment="1">
      <alignment horizontal="center" vertical="center" wrapText="1"/>
      <protection/>
    </xf>
    <xf numFmtId="0" fontId="7" fillId="0" borderId="101" xfId="53" applyFont="1" applyFill="1" applyBorder="1" applyAlignment="1">
      <alignment horizontal="center" vertical="center" wrapText="1"/>
      <protection/>
    </xf>
    <xf numFmtId="0" fontId="7" fillId="0" borderId="68" xfId="53" applyFont="1" applyFill="1" applyBorder="1" applyAlignment="1">
      <alignment horizontal="center" vertical="center" wrapText="1"/>
      <protection/>
    </xf>
    <xf numFmtId="0" fontId="8" fillId="0" borderId="132" xfId="53" applyFont="1" applyFill="1" applyBorder="1" applyAlignment="1">
      <alignment horizontal="center" vertical="center" wrapText="1"/>
      <protection/>
    </xf>
    <xf numFmtId="0" fontId="8" fillId="0" borderId="135" xfId="53" applyFont="1" applyFill="1" applyBorder="1" applyAlignment="1">
      <alignment horizontal="center" vertical="center" wrapText="1"/>
      <protection/>
    </xf>
    <xf numFmtId="0" fontId="8" fillId="0" borderId="130" xfId="53" applyFont="1" applyFill="1" applyBorder="1" applyAlignment="1">
      <alignment horizontal="center" vertical="center" wrapText="1"/>
      <protection/>
    </xf>
    <xf numFmtId="0" fontId="21" fillId="0" borderId="128" xfId="53" applyFont="1" applyFill="1" applyBorder="1" applyAlignment="1">
      <alignment horizontal="center" vertical="center" wrapText="1"/>
      <protection/>
    </xf>
    <xf numFmtId="0" fontId="21" fillId="0" borderId="27" xfId="53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81" xfId="53" applyFont="1" applyFill="1" applyBorder="1" applyAlignment="1">
      <alignment horizontal="center" vertical="center" wrapText="1"/>
      <protection/>
    </xf>
    <xf numFmtId="0" fontId="6" fillId="0" borderId="45" xfId="53" applyFont="1" applyFill="1" applyBorder="1" applyAlignment="1">
      <alignment horizontal="center" vertical="center" wrapText="1"/>
      <protection/>
    </xf>
    <xf numFmtId="0" fontId="6" fillId="0" borderId="50" xfId="53" applyFont="1" applyFill="1" applyBorder="1" applyAlignment="1">
      <alignment horizontal="center" vertical="center" wrapText="1"/>
      <protection/>
    </xf>
    <xf numFmtId="49" fontId="8" fillId="0" borderId="133" xfId="53" applyNumberFormat="1" applyFont="1" applyFill="1" applyBorder="1" applyAlignment="1">
      <alignment horizontal="center" vertical="center" wrapText="1"/>
      <protection/>
    </xf>
    <xf numFmtId="49" fontId="8" fillId="0" borderId="128" xfId="53" applyNumberFormat="1" applyFont="1" applyFill="1" applyBorder="1" applyAlignment="1">
      <alignment horizontal="center" vertical="center" wrapText="1"/>
      <protection/>
    </xf>
    <xf numFmtId="49" fontId="8" fillId="0" borderId="134" xfId="53" applyNumberFormat="1" applyFont="1" applyFill="1" applyBorder="1" applyAlignment="1">
      <alignment horizontal="center" vertical="center" wrapText="1"/>
      <protection/>
    </xf>
    <xf numFmtId="49" fontId="8" fillId="0" borderId="27" xfId="53" applyNumberFormat="1" applyFont="1" applyFill="1" applyBorder="1" applyAlignment="1">
      <alignment horizontal="center" vertical="center" wrapText="1"/>
      <protection/>
    </xf>
    <xf numFmtId="49" fontId="8" fillId="0" borderId="11" xfId="53" applyNumberFormat="1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11" xfId="0" applyFont="1" applyFill="1" applyBorder="1" applyAlignment="1">
      <alignment horizontal="center" vertical="center" wrapText="1"/>
    </xf>
    <xf numFmtId="0" fontId="6" fillId="0" borderId="101" xfId="0" applyFont="1" applyFill="1" applyBorder="1" applyAlignment="1">
      <alignment horizontal="center" vertical="center" wrapText="1"/>
    </xf>
    <xf numFmtId="0" fontId="6" fillId="0" borderId="13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7" fillId="0" borderId="37" xfId="53" applyFont="1" applyFill="1" applyBorder="1" applyAlignment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196" fontId="7" fillId="0" borderId="78" xfId="0" applyNumberFormat="1" applyFont="1" applyFill="1" applyBorder="1" applyAlignment="1" applyProtection="1">
      <alignment horizontal="center" vertical="center"/>
      <protection/>
    </xf>
    <xf numFmtId="0" fontId="10" fillId="0" borderId="107" xfId="0" applyNumberFormat="1" applyFont="1" applyFill="1" applyBorder="1" applyAlignment="1" applyProtection="1">
      <alignment horizontal="center" vertical="center"/>
      <protection/>
    </xf>
    <xf numFmtId="0" fontId="10" fillId="0" borderId="116" xfId="0" applyNumberFormat="1" applyFont="1" applyFill="1" applyBorder="1" applyAlignment="1" applyProtection="1">
      <alignment horizontal="center" vertical="center"/>
      <protection/>
    </xf>
    <xf numFmtId="0" fontId="10" fillId="0" borderId="110" xfId="0" applyNumberFormat="1" applyFont="1" applyFill="1" applyBorder="1" applyAlignment="1" applyProtection="1">
      <alignment horizontal="center" vertical="center"/>
      <protection/>
    </xf>
    <xf numFmtId="0" fontId="7" fillId="0" borderId="71" xfId="0" applyFont="1" applyBorder="1" applyAlignment="1" applyProtection="1">
      <alignment horizontal="right" vertical="center"/>
      <protection/>
    </xf>
    <xf numFmtId="0" fontId="7" fillId="0" borderId="45" xfId="0" applyFont="1" applyBorder="1" applyAlignment="1" applyProtection="1">
      <alignment horizontal="right" vertical="center"/>
      <protection/>
    </xf>
    <xf numFmtId="207" fontId="7" fillId="0" borderId="60" xfId="0" applyNumberFormat="1" applyFont="1" applyFill="1" applyBorder="1" applyAlignment="1" applyProtection="1">
      <alignment horizontal="center" vertical="center" wrapText="1"/>
      <protection/>
    </xf>
    <xf numFmtId="207" fontId="7" fillId="0" borderId="46" xfId="0" applyNumberFormat="1" applyFont="1" applyFill="1" applyBorder="1" applyAlignment="1" applyProtection="1">
      <alignment horizontal="center" vertical="center" wrapText="1"/>
      <protection/>
    </xf>
    <xf numFmtId="207" fontId="7" fillId="0" borderId="84" xfId="0" applyNumberFormat="1" applyFont="1" applyFill="1" applyBorder="1" applyAlignment="1" applyProtection="1">
      <alignment horizontal="center" vertical="center" wrapText="1"/>
      <protection/>
    </xf>
    <xf numFmtId="207" fontId="7" fillId="0" borderId="77" xfId="0" applyNumberFormat="1" applyFont="1" applyFill="1" applyBorder="1" applyAlignment="1" applyProtection="1">
      <alignment horizontal="center" vertical="center" wrapText="1"/>
      <protection/>
    </xf>
    <xf numFmtId="207" fontId="7" fillId="0" borderId="20" xfId="0" applyNumberFormat="1" applyFont="1" applyFill="1" applyBorder="1" applyAlignment="1" applyProtection="1">
      <alignment horizontal="center" vertical="center" wrapText="1"/>
      <protection/>
    </xf>
    <xf numFmtId="207" fontId="7" fillId="0" borderId="136" xfId="0" applyNumberFormat="1" applyFont="1" applyFill="1" applyBorder="1" applyAlignment="1" applyProtection="1">
      <alignment horizontal="center" vertical="center" wrapText="1"/>
      <protection/>
    </xf>
    <xf numFmtId="49" fontId="7" fillId="0" borderId="77" xfId="0" applyNumberFormat="1" applyFont="1" applyFill="1" applyBorder="1" applyAlignment="1" applyProtection="1">
      <alignment horizontal="center" vertical="center" wrapText="1"/>
      <protection/>
    </xf>
    <xf numFmtId="49" fontId="7" fillId="0" borderId="136" xfId="0" applyNumberFormat="1" applyFont="1" applyFill="1" applyBorder="1" applyAlignment="1" applyProtection="1">
      <alignment horizontal="center" vertical="center" wrapText="1"/>
      <protection/>
    </xf>
    <xf numFmtId="196" fontId="12" fillId="0" borderId="90" xfId="0" applyNumberFormat="1" applyFont="1" applyFill="1" applyBorder="1" applyAlignment="1" applyProtection="1">
      <alignment horizontal="center" vertical="center" wrapText="1"/>
      <protection/>
    </xf>
    <xf numFmtId="196" fontId="12" fillId="0" borderId="136" xfId="0" applyNumberFormat="1" applyFont="1" applyFill="1" applyBorder="1" applyAlignment="1" applyProtection="1">
      <alignment horizontal="center" vertical="center" wrapText="1"/>
      <protection/>
    </xf>
    <xf numFmtId="0" fontId="63" fillId="0" borderId="70" xfId="0" applyNumberFormat="1" applyFont="1" applyFill="1" applyBorder="1" applyAlignment="1" applyProtection="1">
      <alignment horizontal="center" vertical="center"/>
      <protection/>
    </xf>
    <xf numFmtId="0" fontId="63" fillId="0" borderId="102" xfId="0" applyNumberFormat="1" applyFont="1" applyFill="1" applyBorder="1" applyAlignment="1" applyProtection="1">
      <alignment horizontal="center" vertical="center"/>
      <protection/>
    </xf>
    <xf numFmtId="49" fontId="7" fillId="32" borderId="77" xfId="0" applyNumberFormat="1" applyFont="1" applyFill="1" applyBorder="1" applyAlignment="1">
      <alignment horizontal="center" vertical="center" wrapText="1"/>
    </xf>
    <xf numFmtId="49" fontId="7" fillId="32" borderId="136" xfId="0" applyNumberFormat="1" applyFont="1" applyFill="1" applyBorder="1" applyAlignment="1">
      <alignment horizontal="center" vertical="center" wrapText="1"/>
    </xf>
    <xf numFmtId="49" fontId="7" fillId="32" borderId="49" xfId="0" applyNumberFormat="1" applyFont="1" applyFill="1" applyBorder="1" applyAlignment="1">
      <alignment horizontal="center" vertical="center" wrapText="1"/>
    </xf>
    <xf numFmtId="49" fontId="7" fillId="32" borderId="102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 applyProtection="1">
      <alignment horizontal="center" vertical="center"/>
      <protection/>
    </xf>
    <xf numFmtId="49" fontId="7" fillId="0" borderId="69" xfId="0" applyNumberFormat="1" applyFont="1" applyFill="1" applyBorder="1" applyAlignment="1" applyProtection="1">
      <alignment horizontal="center" vertical="center"/>
      <protection/>
    </xf>
    <xf numFmtId="49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35" borderId="77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10" fillId="35" borderId="136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/>
    </xf>
    <xf numFmtId="0" fontId="10" fillId="36" borderId="25" xfId="0" applyFont="1" applyFill="1" applyBorder="1" applyAlignment="1">
      <alignment horizontal="center"/>
    </xf>
    <xf numFmtId="49" fontId="7" fillId="0" borderId="77" xfId="0" applyNumberFormat="1" applyFont="1" applyFill="1" applyBorder="1" applyAlignment="1">
      <alignment horizontal="center" vertical="center" wrapText="1"/>
    </xf>
    <xf numFmtId="49" fontId="7" fillId="0" borderId="136" xfId="0" applyNumberFormat="1" applyFont="1" applyFill="1" applyBorder="1" applyAlignment="1">
      <alignment horizontal="center" vertical="center" wrapText="1"/>
    </xf>
    <xf numFmtId="0" fontId="7" fillId="0" borderId="70" xfId="0" applyFont="1" applyBorder="1" applyAlignment="1">
      <alignment horizontal="right" vertical="center"/>
    </xf>
    <xf numFmtId="0" fontId="7" fillId="0" borderId="44" xfId="0" applyFont="1" applyBorder="1" applyAlignment="1">
      <alignment horizontal="right" vertical="center"/>
    </xf>
    <xf numFmtId="196" fontId="12" fillId="0" borderId="49" xfId="0" applyNumberFormat="1" applyFont="1" applyFill="1" applyBorder="1" applyAlignment="1" applyProtection="1">
      <alignment horizontal="center" vertical="center" wrapText="1"/>
      <protection/>
    </xf>
    <xf numFmtId="196" fontId="12" fillId="0" borderId="102" xfId="0" applyNumberFormat="1" applyFont="1" applyFill="1" applyBorder="1" applyAlignment="1" applyProtection="1">
      <alignment horizontal="center" vertical="center" wrapText="1"/>
      <protection/>
    </xf>
    <xf numFmtId="196" fontId="12" fillId="0" borderId="83" xfId="0" applyNumberFormat="1" applyFont="1" applyFill="1" applyBorder="1" applyAlignment="1" applyProtection="1">
      <alignment horizontal="center" vertical="center" wrapText="1"/>
      <protection/>
    </xf>
    <xf numFmtId="196" fontId="12" fillId="0" borderId="84" xfId="0" applyNumberFormat="1" applyFont="1" applyFill="1" applyBorder="1" applyAlignment="1" applyProtection="1">
      <alignment horizontal="center" vertical="center" wrapText="1"/>
      <protection/>
    </xf>
    <xf numFmtId="1" fontId="7" fillId="0" borderId="77" xfId="0" applyNumberFormat="1" applyFont="1" applyFill="1" applyBorder="1" applyAlignment="1" applyProtection="1">
      <alignment horizontal="center" vertical="center"/>
      <protection/>
    </xf>
    <xf numFmtId="1" fontId="7" fillId="0" borderId="136" xfId="0" applyNumberFormat="1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>
      <alignment horizontal="center" vertical="center" wrapText="1"/>
    </xf>
    <xf numFmtId="1" fontId="7" fillId="32" borderId="0" xfId="0" applyNumberFormat="1" applyFont="1" applyFill="1" applyBorder="1" applyAlignment="1">
      <alignment horizontal="center" vertical="center" wrapText="1"/>
    </xf>
    <xf numFmtId="0" fontId="2" fillId="0" borderId="137" xfId="0" applyFont="1" applyFill="1" applyBorder="1" applyAlignment="1">
      <alignment horizontal="center" vertical="center"/>
    </xf>
    <xf numFmtId="0" fontId="2" fillId="0" borderId="138" xfId="0" applyFont="1" applyFill="1" applyBorder="1" applyAlignment="1">
      <alignment horizontal="center" vertical="center"/>
    </xf>
    <xf numFmtId="0" fontId="2" fillId="0" borderId="139" xfId="0" applyFont="1" applyFill="1" applyBorder="1" applyAlignment="1">
      <alignment horizontal="center" vertical="center"/>
    </xf>
    <xf numFmtId="0" fontId="7" fillId="0" borderId="37" xfId="0" applyFont="1" applyBorder="1" applyAlignment="1" applyProtection="1">
      <alignment horizontal="right" vertical="center"/>
      <protection/>
    </xf>
    <xf numFmtId="49" fontId="2" fillId="0" borderId="81" xfId="0" applyNumberFormat="1" applyFont="1" applyFill="1" applyBorder="1" applyAlignment="1">
      <alignment horizontal="center" vertical="center" wrapText="1"/>
    </xf>
    <xf numFmtId="49" fontId="2" fillId="0" borderId="82" xfId="0" applyNumberFormat="1" applyFont="1" applyFill="1" applyBorder="1" applyAlignment="1">
      <alignment horizontal="center" vertical="center" wrapText="1"/>
    </xf>
    <xf numFmtId="49" fontId="2" fillId="0" borderId="83" xfId="0" applyNumberFormat="1" applyFont="1" applyFill="1" applyBorder="1" applyAlignment="1">
      <alignment horizontal="center" vertical="center" wrapText="1"/>
    </xf>
    <xf numFmtId="49" fontId="2" fillId="0" borderId="84" xfId="0" applyNumberFormat="1" applyFont="1" applyFill="1" applyBorder="1" applyAlignment="1">
      <alignment horizontal="center" vertical="center" wrapText="1"/>
    </xf>
    <xf numFmtId="0" fontId="7" fillId="0" borderId="107" xfId="0" applyFont="1" applyBorder="1" applyAlignment="1" applyProtection="1">
      <alignment horizontal="right" vertical="center"/>
      <protection/>
    </xf>
    <xf numFmtId="0" fontId="7" fillId="0" borderId="116" xfId="0" applyFont="1" applyBorder="1" applyAlignment="1" applyProtection="1">
      <alignment horizontal="right" vertical="center"/>
      <protection/>
    </xf>
    <xf numFmtId="0" fontId="63" fillId="0" borderId="71" xfId="0" applyNumberFormat="1" applyFont="1" applyFill="1" applyBorder="1" applyAlignment="1" applyProtection="1">
      <alignment horizontal="center" vertical="center"/>
      <protection/>
    </xf>
    <xf numFmtId="0" fontId="63" fillId="0" borderId="82" xfId="0" applyNumberFormat="1" applyFont="1" applyFill="1" applyBorder="1" applyAlignment="1" applyProtection="1">
      <alignment horizontal="center" vertical="center"/>
      <protection/>
    </xf>
    <xf numFmtId="0" fontId="2" fillId="0" borderId="71" xfId="0" applyNumberFormat="1" applyFont="1" applyFill="1" applyBorder="1" applyAlignment="1" applyProtection="1">
      <alignment horizontal="center" vertical="center"/>
      <protection/>
    </xf>
    <xf numFmtId="0" fontId="2" fillId="0" borderId="82" xfId="0" applyNumberFormat="1" applyFont="1" applyFill="1" applyBorder="1" applyAlignment="1" applyProtection="1">
      <alignment horizontal="center" vertical="center"/>
      <protection/>
    </xf>
    <xf numFmtId="0" fontId="2" fillId="0" borderId="107" xfId="0" applyNumberFormat="1" applyFont="1" applyFill="1" applyBorder="1" applyAlignment="1" applyProtection="1">
      <alignment horizontal="center" vertical="center"/>
      <protection/>
    </xf>
    <xf numFmtId="0" fontId="2" fillId="0" borderId="110" xfId="0" applyNumberFormat="1" applyFont="1" applyFill="1" applyBorder="1" applyAlignment="1" applyProtection="1">
      <alignment horizontal="center" vertical="center"/>
      <protection/>
    </xf>
    <xf numFmtId="0" fontId="10" fillId="37" borderId="0" xfId="0" applyFont="1" applyFill="1" applyAlignment="1">
      <alignment horizontal="center"/>
    </xf>
    <xf numFmtId="0" fontId="10" fillId="36" borderId="75" xfId="0" applyFont="1" applyFill="1" applyBorder="1" applyAlignment="1">
      <alignment horizontal="center"/>
    </xf>
    <xf numFmtId="207" fontId="2" fillId="32" borderId="140" xfId="0" applyNumberFormat="1" applyFont="1" applyFill="1" applyBorder="1" applyAlignment="1" applyProtection="1">
      <alignment horizontal="center" vertical="center" textRotation="90" wrapText="1"/>
      <protection/>
    </xf>
    <xf numFmtId="207" fontId="2" fillId="32" borderId="141" xfId="0" applyNumberFormat="1" applyFont="1" applyFill="1" applyBorder="1" applyAlignment="1" applyProtection="1">
      <alignment horizontal="center" vertical="center" textRotation="90" wrapText="1"/>
      <protection/>
    </xf>
    <xf numFmtId="207" fontId="2" fillId="32" borderId="142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43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44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95" xfId="0" applyNumberFormat="1" applyFont="1" applyFill="1" applyBorder="1" applyAlignment="1" applyProtection="1">
      <alignment horizontal="center" vertical="center" textRotation="90" wrapText="1"/>
      <protection/>
    </xf>
    <xf numFmtId="207" fontId="2" fillId="32" borderId="145" xfId="0" applyNumberFormat="1" applyFont="1" applyFill="1" applyBorder="1" applyAlignment="1" applyProtection="1">
      <alignment horizontal="center" vertical="center" textRotation="90" wrapText="1"/>
      <protection/>
    </xf>
    <xf numFmtId="207" fontId="2" fillId="32" borderId="95" xfId="0" applyNumberFormat="1" applyFont="1" applyFill="1" applyBorder="1" applyAlignment="1" applyProtection="1">
      <alignment horizontal="center" vertical="center" textRotation="90" wrapText="1"/>
      <protection/>
    </xf>
    <xf numFmtId="207" fontId="2" fillId="0" borderId="146" xfId="0" applyNumberFormat="1" applyFont="1" applyFill="1" applyBorder="1" applyAlignment="1" applyProtection="1">
      <alignment horizontal="center" vertical="center" wrapText="1"/>
      <protection/>
    </xf>
    <xf numFmtId="207" fontId="2" fillId="0" borderId="141" xfId="0" applyNumberFormat="1" applyFont="1" applyFill="1" applyBorder="1" applyAlignment="1" applyProtection="1">
      <alignment horizontal="center" vertical="center" wrapText="1"/>
      <protection/>
    </xf>
    <xf numFmtId="207" fontId="2" fillId="0" borderId="142" xfId="0" applyNumberFormat="1" applyFont="1" applyFill="1" applyBorder="1" applyAlignment="1" applyProtection="1">
      <alignment horizontal="center" vertical="center" wrapText="1"/>
      <protection/>
    </xf>
    <xf numFmtId="0" fontId="1" fillId="32" borderId="103" xfId="0" applyNumberFormat="1" applyFont="1" applyFill="1" applyBorder="1" applyAlignment="1" applyProtection="1">
      <alignment horizontal="center" vertical="center" wrapText="1"/>
      <protection/>
    </xf>
    <xf numFmtId="0" fontId="1" fillId="32" borderId="125" xfId="0" applyNumberFormat="1" applyFont="1" applyFill="1" applyBorder="1" applyAlignment="1" applyProtection="1">
      <alignment horizontal="center" vertical="center" wrapText="1"/>
      <protection/>
    </xf>
    <xf numFmtId="0" fontId="1" fillId="32" borderId="132" xfId="0" applyNumberFormat="1" applyFont="1" applyFill="1" applyBorder="1" applyAlignment="1" applyProtection="1">
      <alignment horizontal="center" vertical="center" wrapText="1"/>
      <protection/>
    </xf>
    <xf numFmtId="0" fontId="1" fillId="32" borderId="147" xfId="0" applyNumberFormat="1" applyFont="1" applyFill="1" applyBorder="1" applyAlignment="1" applyProtection="1">
      <alignment horizontal="center" vertical="center" wrapText="1"/>
      <protection/>
    </xf>
    <xf numFmtId="0" fontId="1" fillId="32" borderId="148" xfId="0" applyNumberFormat="1" applyFont="1" applyFill="1" applyBorder="1" applyAlignment="1" applyProtection="1">
      <alignment horizontal="center" vertical="center" wrapText="1"/>
      <protection/>
    </xf>
    <xf numFmtId="0" fontId="1" fillId="32" borderId="149" xfId="0" applyNumberFormat="1" applyFont="1" applyFill="1" applyBorder="1" applyAlignment="1" applyProtection="1">
      <alignment horizontal="center" vertical="center" wrapText="1"/>
      <protection/>
    </xf>
    <xf numFmtId="49" fontId="7" fillId="0" borderId="103" xfId="0" applyNumberFormat="1" applyFont="1" applyFill="1" applyBorder="1" applyAlignment="1" applyProtection="1">
      <alignment horizontal="center" vertical="center"/>
      <protection/>
    </xf>
    <xf numFmtId="49" fontId="7" fillId="0" borderId="125" xfId="0" applyNumberFormat="1" applyFont="1" applyFill="1" applyBorder="1" applyAlignment="1" applyProtection="1">
      <alignment horizontal="center" vertical="center"/>
      <protection/>
    </xf>
    <xf numFmtId="49" fontId="7" fillId="0" borderId="132" xfId="0" applyNumberFormat="1" applyFont="1" applyFill="1" applyBorder="1" applyAlignment="1" applyProtection="1">
      <alignment horizontal="center" vertical="center"/>
      <protection/>
    </xf>
    <xf numFmtId="49" fontId="2" fillId="32" borderId="70" xfId="0" applyNumberFormat="1" applyFont="1" applyFill="1" applyBorder="1" applyAlignment="1" applyProtection="1">
      <alignment horizontal="center" vertical="center" wrapText="1"/>
      <protection/>
    </xf>
    <xf numFmtId="49" fontId="2" fillId="32" borderId="44" xfId="0" applyNumberFormat="1" applyFont="1" applyFill="1" applyBorder="1" applyAlignment="1" applyProtection="1">
      <alignment horizontal="center" vertical="center" wrapText="1"/>
      <protection/>
    </xf>
    <xf numFmtId="49" fontId="2" fillId="32" borderId="102" xfId="0" applyNumberFormat="1" applyFont="1" applyFill="1" applyBorder="1" applyAlignment="1" applyProtection="1">
      <alignment horizontal="center" vertical="center" wrapText="1"/>
      <protection/>
    </xf>
    <xf numFmtId="49" fontId="2" fillId="32" borderId="71" xfId="0" applyNumberFormat="1" applyFont="1" applyFill="1" applyBorder="1" applyAlignment="1" applyProtection="1">
      <alignment horizontal="center" vertical="center" wrapText="1"/>
      <protection/>
    </xf>
    <xf numFmtId="49" fontId="2" fillId="32" borderId="45" xfId="0" applyNumberFormat="1" applyFont="1" applyFill="1" applyBorder="1" applyAlignment="1" applyProtection="1">
      <alignment horizontal="center" vertical="center" wrapText="1"/>
      <protection/>
    </xf>
    <xf numFmtId="49" fontId="2" fillId="32" borderId="82" xfId="0" applyNumberFormat="1" applyFont="1" applyFill="1" applyBorder="1" applyAlignment="1" applyProtection="1">
      <alignment horizontal="center" vertical="center" wrapText="1"/>
      <protection/>
    </xf>
    <xf numFmtId="207" fontId="2" fillId="32" borderId="119" xfId="0" applyNumberFormat="1" applyFont="1" applyFill="1" applyBorder="1" applyAlignment="1" applyProtection="1">
      <alignment horizontal="center" vertical="center" wrapText="1"/>
      <protection/>
    </xf>
    <xf numFmtId="207" fontId="2" fillId="32" borderId="122" xfId="0" applyNumberFormat="1" applyFont="1" applyFill="1" applyBorder="1" applyAlignment="1" applyProtection="1">
      <alignment horizontal="center" vertical="center" wrapText="1"/>
      <protection/>
    </xf>
    <xf numFmtId="207" fontId="2" fillId="32" borderId="123" xfId="0" applyNumberFormat="1" applyFont="1" applyFill="1" applyBorder="1" applyAlignment="1" applyProtection="1">
      <alignment horizontal="center" vertical="center" wrapText="1"/>
      <protection/>
    </xf>
    <xf numFmtId="207" fontId="2" fillId="32" borderId="150" xfId="0" applyNumberFormat="1" applyFont="1" applyFill="1" applyBorder="1" applyAlignment="1" applyProtection="1">
      <alignment horizontal="center" vertical="center" textRotation="90" wrapText="1"/>
      <protection/>
    </xf>
    <xf numFmtId="207" fontId="2" fillId="32" borderId="151" xfId="0" applyNumberFormat="1" applyFont="1" applyFill="1" applyBorder="1" applyAlignment="1" applyProtection="1">
      <alignment horizontal="center" vertical="center" textRotation="90" wrapText="1"/>
      <protection/>
    </xf>
    <xf numFmtId="207" fontId="2" fillId="32" borderId="67" xfId="0" applyNumberFormat="1" applyFont="1" applyFill="1" applyBorder="1" applyAlignment="1" applyProtection="1">
      <alignment horizontal="center" vertical="center" wrapText="1"/>
      <protection/>
    </xf>
    <xf numFmtId="207" fontId="2" fillId="32" borderId="152" xfId="0" applyNumberFormat="1" applyFont="1" applyFill="1" applyBorder="1" applyAlignment="1" applyProtection="1">
      <alignment horizontal="center" vertical="center" wrapText="1"/>
      <protection/>
    </xf>
    <xf numFmtId="207" fontId="2" fillId="32" borderId="61" xfId="0" applyNumberFormat="1" applyFont="1" applyFill="1" applyBorder="1" applyAlignment="1" applyProtection="1">
      <alignment horizontal="center" vertical="center" wrapText="1"/>
      <protection/>
    </xf>
    <xf numFmtId="208" fontId="10" fillId="0" borderId="107" xfId="0" applyNumberFormat="1" applyFont="1" applyFill="1" applyBorder="1" applyAlignment="1" applyProtection="1">
      <alignment horizontal="center" vertical="center" wrapText="1"/>
      <protection/>
    </xf>
    <xf numFmtId="208" fontId="10" fillId="0" borderId="116" xfId="0" applyNumberFormat="1" applyFont="1" applyFill="1" applyBorder="1" applyAlignment="1" applyProtection="1">
      <alignment horizontal="center" vertical="center" wrapText="1"/>
      <protection/>
    </xf>
    <xf numFmtId="208" fontId="10" fillId="0" borderId="0" xfId="0" applyNumberFormat="1" applyFont="1" applyFill="1" applyBorder="1" applyAlignment="1" applyProtection="1">
      <alignment horizontal="center" vertical="center" wrapText="1"/>
      <protection/>
    </xf>
    <xf numFmtId="208" fontId="10" fillId="0" borderId="135" xfId="0" applyNumberFormat="1" applyFont="1" applyFill="1" applyBorder="1" applyAlignment="1" applyProtection="1">
      <alignment horizontal="center" vertical="center" wrapText="1"/>
      <protection/>
    </xf>
    <xf numFmtId="207" fontId="7" fillId="0" borderId="70" xfId="0" applyNumberFormat="1" applyFont="1" applyFill="1" applyBorder="1" applyAlignment="1" applyProtection="1">
      <alignment horizontal="center" vertical="center"/>
      <protection/>
    </xf>
    <xf numFmtId="207" fontId="7" fillId="0" borderId="44" xfId="0" applyNumberFormat="1" applyFont="1" applyFill="1" applyBorder="1" applyAlignment="1" applyProtection="1">
      <alignment horizontal="center" vertical="center"/>
      <protection/>
    </xf>
    <xf numFmtId="207" fontId="7" fillId="0" borderId="102" xfId="0" applyNumberFormat="1" applyFont="1" applyFill="1" applyBorder="1" applyAlignment="1" applyProtection="1">
      <alignment horizontal="center" vertical="center"/>
      <protection/>
    </xf>
    <xf numFmtId="207" fontId="2" fillId="32" borderId="75" xfId="0" applyNumberFormat="1" applyFont="1" applyFill="1" applyBorder="1" applyAlignment="1" applyProtection="1">
      <alignment horizontal="center" vertical="center" textRotation="90" wrapText="1"/>
      <protection/>
    </xf>
    <xf numFmtId="207" fontId="2" fillId="32" borderId="153" xfId="0" applyNumberFormat="1" applyFont="1" applyFill="1" applyBorder="1" applyAlignment="1" applyProtection="1">
      <alignment horizontal="center" vertical="center" textRotation="90" wrapText="1"/>
      <protection/>
    </xf>
    <xf numFmtId="207" fontId="2" fillId="32" borderId="25" xfId="0" applyNumberFormat="1" applyFont="1" applyFill="1" applyBorder="1" applyAlignment="1" applyProtection="1">
      <alignment horizontal="center" vertical="center" textRotation="90" wrapText="1"/>
      <protection/>
    </xf>
    <xf numFmtId="207" fontId="2" fillId="32" borderId="154" xfId="0" applyNumberFormat="1" applyFont="1" applyFill="1" applyBorder="1" applyAlignment="1" applyProtection="1">
      <alignment horizontal="center" vertical="center" wrapText="1"/>
      <protection/>
    </xf>
    <xf numFmtId="207" fontId="2" fillId="32" borderId="155" xfId="0" applyNumberFormat="1" applyFont="1" applyFill="1" applyBorder="1" applyAlignment="1" applyProtection="1">
      <alignment horizontal="center" vertical="center" wrapText="1"/>
      <protection/>
    </xf>
    <xf numFmtId="0" fontId="10" fillId="0" borderId="107" xfId="0" applyFont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207" fontId="2" fillId="32" borderId="144" xfId="0" applyNumberFormat="1" applyFont="1" applyFill="1" applyBorder="1" applyAlignment="1" applyProtection="1">
      <alignment horizontal="center" vertical="center" textRotation="90" wrapText="1"/>
      <protection/>
    </xf>
    <xf numFmtId="49" fontId="2" fillId="32" borderId="83" xfId="0" applyNumberFormat="1" applyFont="1" applyFill="1" applyBorder="1" applyAlignment="1" applyProtection="1">
      <alignment horizontal="center" vertical="center" wrapText="1"/>
      <protection/>
    </xf>
    <xf numFmtId="49" fontId="2" fillId="32" borderId="46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83" xfId="0" applyNumberFormat="1" applyFont="1" applyFill="1" applyBorder="1" applyAlignment="1">
      <alignment horizontal="center" vertical="center" wrapText="1"/>
    </xf>
    <xf numFmtId="0" fontId="2" fillId="0" borderId="84" xfId="0" applyNumberFormat="1" applyFont="1" applyFill="1" applyBorder="1" applyAlignment="1">
      <alignment horizontal="center" vertical="center" wrapText="1"/>
    </xf>
    <xf numFmtId="49" fontId="2" fillId="0" borderId="90" xfId="0" applyNumberFormat="1" applyFont="1" applyFill="1" applyBorder="1" applyAlignment="1">
      <alignment horizontal="center" vertical="center" wrapText="1"/>
    </xf>
    <xf numFmtId="49" fontId="2" fillId="0" borderId="136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32" borderId="77" xfId="0" applyNumberFormat="1" applyFont="1" applyFill="1" applyBorder="1" applyAlignment="1" applyProtection="1">
      <alignment horizontal="center" vertical="center" wrapText="1"/>
      <protection/>
    </xf>
    <xf numFmtId="49" fontId="2" fillId="32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102" xfId="0" applyNumberFormat="1" applyFont="1" applyFill="1" applyBorder="1" applyAlignment="1">
      <alignment horizontal="center" vertical="center" wrapText="1"/>
    </xf>
    <xf numFmtId="49" fontId="2" fillId="32" borderId="81" xfId="0" applyNumberFormat="1" applyFont="1" applyFill="1" applyBorder="1" applyAlignment="1">
      <alignment horizontal="center" vertical="center" wrapText="1"/>
    </xf>
    <xf numFmtId="49" fontId="2" fillId="32" borderId="82" xfId="0" applyNumberFormat="1" applyFont="1" applyFill="1" applyBorder="1" applyAlignment="1">
      <alignment horizontal="center" vertical="center" wrapText="1"/>
    </xf>
    <xf numFmtId="49" fontId="2" fillId="32" borderId="47" xfId="0" applyNumberFormat="1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102" xfId="0" applyFont="1" applyFill="1" applyBorder="1" applyAlignment="1">
      <alignment horizontal="center" vertical="center" wrapText="1"/>
    </xf>
    <xf numFmtId="198" fontId="2" fillId="0" borderId="81" xfId="0" applyNumberFormat="1" applyFont="1" applyFill="1" applyBorder="1" applyAlignment="1">
      <alignment horizontal="center" vertical="center" wrapText="1"/>
    </xf>
    <xf numFmtId="198" fontId="2" fillId="0" borderId="82" xfId="0" applyNumberFormat="1" applyFont="1" applyFill="1" applyBorder="1" applyAlignment="1">
      <alignment horizontal="center" vertical="center" wrapText="1"/>
    </xf>
    <xf numFmtId="49" fontId="2" fillId="32" borderId="49" xfId="0" applyNumberFormat="1" applyFont="1" applyFill="1" applyBorder="1" applyAlignment="1">
      <alignment horizontal="center" vertical="center" wrapText="1"/>
    </xf>
    <xf numFmtId="49" fontId="2" fillId="32" borderId="102" xfId="0" applyNumberFormat="1" applyFont="1" applyFill="1" applyBorder="1" applyAlignment="1">
      <alignment horizontal="center" vertical="center" wrapText="1"/>
    </xf>
    <xf numFmtId="49" fontId="2" fillId="32" borderId="83" xfId="0" applyNumberFormat="1" applyFont="1" applyFill="1" applyBorder="1" applyAlignment="1">
      <alignment horizontal="center" vertical="center" wrapText="1"/>
    </xf>
    <xf numFmtId="49" fontId="2" fillId="32" borderId="84" xfId="0" applyNumberFormat="1" applyFont="1" applyFill="1" applyBorder="1" applyAlignment="1">
      <alignment horizontal="center" vertical="center" wrapText="1"/>
    </xf>
    <xf numFmtId="198" fontId="2" fillId="0" borderId="83" xfId="0" applyNumberFormat="1" applyFont="1" applyFill="1" applyBorder="1" applyAlignment="1">
      <alignment horizontal="center" vertical="center" wrapText="1"/>
    </xf>
    <xf numFmtId="198" fontId="2" fillId="0" borderId="84" xfId="0" applyNumberFormat="1" applyFont="1" applyFill="1" applyBorder="1" applyAlignment="1">
      <alignment horizontal="center" vertical="center" wrapText="1"/>
    </xf>
    <xf numFmtId="198" fontId="2" fillId="0" borderId="49" xfId="0" applyNumberFormat="1" applyFont="1" applyFill="1" applyBorder="1" applyAlignment="1">
      <alignment horizontal="center" vertical="center" wrapText="1"/>
    </xf>
    <xf numFmtId="198" fontId="2" fillId="0" borderId="102" xfId="0" applyNumberFormat="1" applyFont="1" applyFill="1" applyBorder="1" applyAlignment="1">
      <alignment horizontal="center" vertical="center" wrapText="1"/>
    </xf>
    <xf numFmtId="0" fontId="10" fillId="36" borderId="77" xfId="0" applyFont="1" applyFill="1" applyBorder="1" applyAlignment="1">
      <alignment horizontal="center" vertical="center" wrapText="1"/>
    </xf>
    <xf numFmtId="0" fontId="10" fillId="36" borderId="20" xfId="0" applyFont="1" applyFill="1" applyBorder="1" applyAlignment="1">
      <alignment horizontal="center" vertical="center" wrapText="1"/>
    </xf>
    <xf numFmtId="0" fontId="10" fillId="36" borderId="136" xfId="0" applyFont="1" applyFill="1" applyBorder="1" applyAlignment="1">
      <alignment horizontal="center" vertical="center" wrapText="1"/>
    </xf>
    <xf numFmtId="49" fontId="2" fillId="32" borderId="37" xfId="0" applyNumberFormat="1" applyFont="1" applyFill="1" applyBorder="1" applyAlignment="1" applyProtection="1">
      <alignment horizontal="center" vertical="center" wrapText="1"/>
      <protection/>
    </xf>
    <xf numFmtId="49" fontId="7" fillId="0" borderId="103" xfId="0" applyNumberFormat="1" applyFont="1" applyFill="1" applyBorder="1" applyAlignment="1" applyProtection="1">
      <alignment horizontal="center" vertical="center" wrapText="1"/>
      <protection/>
    </xf>
    <xf numFmtId="49" fontId="2" fillId="0" borderId="106" xfId="0" applyNumberFormat="1" applyFont="1" applyFill="1" applyBorder="1" applyAlignment="1">
      <alignment horizontal="center" vertical="center" wrapText="1"/>
    </xf>
    <xf numFmtId="49" fontId="2" fillId="0" borderId="110" xfId="0" applyNumberFormat="1" applyFont="1" applyFill="1" applyBorder="1" applyAlignment="1">
      <alignment horizontal="center" vertical="center" wrapText="1"/>
    </xf>
    <xf numFmtId="49" fontId="8" fillId="0" borderId="103" xfId="0" applyNumberFormat="1" applyFont="1" applyFill="1" applyBorder="1" applyAlignment="1" applyProtection="1">
      <alignment horizontal="center" vertical="center"/>
      <protection/>
    </xf>
    <xf numFmtId="49" fontId="8" fillId="0" borderId="125" xfId="0" applyNumberFormat="1" applyFont="1" applyFill="1" applyBorder="1" applyAlignment="1" applyProtection="1">
      <alignment horizontal="center" vertical="center"/>
      <protection/>
    </xf>
    <xf numFmtId="49" fontId="8" fillId="0" borderId="132" xfId="0" applyNumberFormat="1" applyFont="1" applyFill="1" applyBorder="1" applyAlignment="1" applyProtection="1">
      <alignment horizontal="center" vertical="center"/>
      <protection/>
    </xf>
    <xf numFmtId="49" fontId="6" fillId="0" borderId="143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44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95" xfId="0" applyNumberFormat="1" applyFont="1" applyFill="1" applyBorder="1" applyAlignment="1" applyProtection="1">
      <alignment horizontal="center" vertical="center" textRotation="90" wrapText="1"/>
      <protection/>
    </xf>
    <xf numFmtId="207" fontId="6" fillId="0" borderId="146" xfId="0" applyNumberFormat="1" applyFont="1" applyFill="1" applyBorder="1" applyAlignment="1" applyProtection="1">
      <alignment horizontal="center" vertical="center" wrapText="1"/>
      <protection/>
    </xf>
    <xf numFmtId="207" fontId="6" fillId="0" borderId="141" xfId="0" applyNumberFormat="1" applyFont="1" applyFill="1" applyBorder="1" applyAlignment="1" applyProtection="1">
      <alignment horizontal="center" vertical="center" wrapText="1"/>
      <protection/>
    </xf>
    <xf numFmtId="207" fontId="6" fillId="0" borderId="142" xfId="0" applyNumberFormat="1" applyFont="1" applyFill="1" applyBorder="1" applyAlignment="1" applyProtection="1">
      <alignment horizontal="center" vertical="center" wrapText="1"/>
      <protection/>
    </xf>
    <xf numFmtId="0" fontId="2" fillId="32" borderId="103" xfId="0" applyNumberFormat="1" applyFont="1" applyFill="1" applyBorder="1" applyAlignment="1" applyProtection="1">
      <alignment horizontal="center" vertical="center" wrapText="1"/>
      <protection/>
    </xf>
    <xf numFmtId="0" fontId="2" fillId="32" borderId="125" xfId="0" applyNumberFormat="1" applyFont="1" applyFill="1" applyBorder="1" applyAlignment="1" applyProtection="1">
      <alignment horizontal="center" vertical="center" wrapText="1"/>
      <protection/>
    </xf>
    <xf numFmtId="0" fontId="2" fillId="32" borderId="132" xfId="0" applyNumberFormat="1" applyFont="1" applyFill="1" applyBorder="1" applyAlignment="1" applyProtection="1">
      <alignment horizontal="center" vertical="center" wrapText="1"/>
      <protection/>
    </xf>
    <xf numFmtId="0" fontId="2" fillId="32" borderId="147" xfId="0" applyNumberFormat="1" applyFont="1" applyFill="1" applyBorder="1" applyAlignment="1" applyProtection="1">
      <alignment horizontal="center" vertical="center" wrapText="1"/>
      <protection/>
    </xf>
    <xf numFmtId="0" fontId="2" fillId="32" borderId="148" xfId="0" applyNumberFormat="1" applyFont="1" applyFill="1" applyBorder="1" applyAlignment="1" applyProtection="1">
      <alignment horizontal="center" vertical="center" wrapText="1"/>
      <protection/>
    </xf>
    <xf numFmtId="0" fontId="2" fillId="32" borderId="149" xfId="0" applyNumberFormat="1" applyFont="1" applyFill="1" applyBorder="1" applyAlignment="1" applyProtection="1">
      <alignment horizontal="center" vertical="center" wrapText="1"/>
      <protection/>
    </xf>
    <xf numFmtId="49" fontId="6" fillId="0" borderId="37" xfId="0" applyNumberFormat="1" applyFont="1" applyFill="1" applyBorder="1" applyAlignment="1">
      <alignment horizontal="center" vertical="center" wrapText="1"/>
    </xf>
    <xf numFmtId="49" fontId="2" fillId="32" borderId="84" xfId="0" applyNumberFormat="1" applyFont="1" applyFill="1" applyBorder="1" applyAlignment="1" applyProtection="1">
      <alignment horizontal="center" vertical="center" wrapText="1"/>
      <protection/>
    </xf>
    <xf numFmtId="49" fontId="6" fillId="0" borderId="106" xfId="0" applyNumberFormat="1" applyFont="1" applyFill="1" applyBorder="1" applyAlignment="1">
      <alignment horizontal="center" vertical="center" wrapText="1"/>
    </xf>
    <xf numFmtId="49" fontId="6" fillId="0" borderId="105" xfId="0" applyNumberFormat="1" applyFont="1" applyFill="1" applyBorder="1" applyAlignment="1">
      <alignment horizontal="center" vertical="center" wrapText="1"/>
    </xf>
    <xf numFmtId="49" fontId="6" fillId="34" borderId="81" xfId="0" applyNumberFormat="1" applyFont="1" applyFill="1" applyBorder="1" applyAlignment="1">
      <alignment horizontal="center" vertical="center" wrapText="1"/>
    </xf>
    <xf numFmtId="49" fontId="6" fillId="34" borderId="50" xfId="0" applyNumberFormat="1" applyFont="1" applyFill="1" applyBorder="1" applyAlignment="1">
      <alignment horizontal="center" vertical="center" wrapText="1"/>
    </xf>
    <xf numFmtId="49" fontId="6" fillId="0" borderId="90" xfId="0" applyNumberFormat="1" applyFont="1" applyFill="1" applyBorder="1" applyAlignment="1">
      <alignment horizontal="center" vertical="center" wrapText="1"/>
    </xf>
    <xf numFmtId="49" fontId="6" fillId="0" borderId="136" xfId="0" applyNumberFormat="1" applyFont="1" applyFill="1" applyBorder="1" applyAlignment="1">
      <alignment horizontal="center" vertical="center" wrapText="1"/>
    </xf>
    <xf numFmtId="49" fontId="6" fillId="34" borderId="49" xfId="0" applyNumberFormat="1" applyFont="1" applyFill="1" applyBorder="1" applyAlignment="1">
      <alignment horizontal="center" vertical="center" wrapText="1"/>
    </xf>
    <xf numFmtId="49" fontId="6" fillId="34" borderId="102" xfId="0" applyNumberFormat="1" applyFont="1" applyFill="1" applyBorder="1" applyAlignment="1">
      <alignment horizontal="center" vertical="center" wrapText="1"/>
    </xf>
    <xf numFmtId="49" fontId="6" fillId="32" borderId="37" xfId="0" applyNumberFormat="1" applyFont="1" applyFill="1" applyBorder="1" applyAlignment="1" applyProtection="1">
      <alignment horizontal="center" vertical="center" wrapText="1"/>
      <protection/>
    </xf>
    <xf numFmtId="49" fontId="6" fillId="32" borderId="49" xfId="0" applyNumberFormat="1" applyFont="1" applyFill="1" applyBorder="1" applyAlignment="1">
      <alignment horizontal="center" vertical="center" wrapText="1"/>
    </xf>
    <xf numFmtId="49" fontId="6" fillId="32" borderId="102" xfId="0" applyNumberFormat="1" applyFont="1" applyFill="1" applyBorder="1" applyAlignment="1">
      <alignment horizontal="center" vertical="center" wrapText="1"/>
    </xf>
    <xf numFmtId="49" fontId="6" fillId="32" borderId="37" xfId="0" applyNumberFormat="1" applyFont="1" applyFill="1" applyBorder="1" applyAlignment="1">
      <alignment horizontal="center" vertical="center" wrapText="1"/>
    </xf>
    <xf numFmtId="198" fontId="6" fillId="0" borderId="83" xfId="0" applyNumberFormat="1" applyFont="1" applyFill="1" applyBorder="1" applyAlignment="1">
      <alignment horizontal="center" vertical="center" wrapText="1"/>
    </xf>
    <xf numFmtId="198" fontId="6" fillId="0" borderId="84" xfId="0" applyNumberFormat="1" applyFont="1" applyFill="1" applyBorder="1" applyAlignment="1">
      <alignment horizontal="center" vertical="center" wrapText="1"/>
    </xf>
    <xf numFmtId="49" fontId="6" fillId="32" borderId="83" xfId="0" applyNumberFormat="1" applyFont="1" applyFill="1" applyBorder="1" applyAlignment="1">
      <alignment horizontal="center" vertical="center" wrapText="1"/>
    </xf>
    <xf numFmtId="49" fontId="6" fillId="32" borderId="84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 applyProtection="1">
      <alignment horizontal="center" vertical="center"/>
      <protection/>
    </xf>
    <xf numFmtId="49" fontId="6" fillId="0" borderId="81" xfId="0" applyNumberFormat="1" applyFont="1" applyFill="1" applyBorder="1" applyAlignment="1">
      <alignment horizontal="center" vertical="center" wrapText="1"/>
    </xf>
    <xf numFmtId="49" fontId="6" fillId="0" borderId="8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4"/>
  <sheetViews>
    <sheetView view="pageLayout" zoomScaleNormal="90" zoomScaleSheetLayoutView="75" workbookViewId="0" topLeftCell="A19">
      <selection activeCell="A6" sqref="A6"/>
    </sheetView>
  </sheetViews>
  <sheetFormatPr defaultColWidth="3.25390625" defaultRowHeight="12.75"/>
  <cols>
    <col min="1" max="1" width="4.25390625" style="1" customWidth="1"/>
    <col min="2" max="3" width="3.875" style="1" customWidth="1"/>
    <col min="4" max="4" width="4.375" style="1" customWidth="1"/>
    <col min="5" max="5" width="3.75390625" style="1" customWidth="1"/>
    <col min="6" max="6" width="4.25390625" style="1" customWidth="1"/>
    <col min="7" max="7" width="5.625" style="1" customWidth="1"/>
    <col min="8" max="8" width="5.375" style="1" customWidth="1"/>
    <col min="9" max="9" width="4.375" style="1" customWidth="1"/>
    <col min="10" max="10" width="5.375" style="1" customWidth="1"/>
    <col min="11" max="13" width="5.00390625" style="1" customWidth="1"/>
    <col min="14" max="14" width="4.25390625" style="1" customWidth="1"/>
    <col min="15" max="15" width="5.125" style="1" customWidth="1"/>
    <col min="16" max="16" width="3.25390625" style="1" customWidth="1"/>
    <col min="17" max="17" width="5.375" style="1" customWidth="1"/>
    <col min="18" max="18" width="4.875" style="1" customWidth="1"/>
    <col min="19" max="19" width="5.00390625" style="1" customWidth="1"/>
    <col min="20" max="21" width="3.25390625" style="1" customWidth="1"/>
    <col min="22" max="22" width="4.875" style="1" customWidth="1"/>
    <col min="23" max="26" width="3.25390625" style="1" customWidth="1"/>
    <col min="27" max="27" width="4.00390625" style="1" customWidth="1"/>
    <col min="28" max="28" width="4.375" style="1" customWidth="1"/>
    <col min="29" max="30" width="4.125" style="1" customWidth="1"/>
    <col min="31" max="31" width="4.375" style="1" customWidth="1"/>
    <col min="32" max="32" width="3.75390625" style="1" customWidth="1"/>
    <col min="33" max="33" width="4.25390625" style="1" customWidth="1"/>
    <col min="34" max="34" width="4.875" style="1" customWidth="1"/>
    <col min="35" max="38" width="3.25390625" style="1" customWidth="1"/>
    <col min="39" max="39" width="5.375" style="1" customWidth="1"/>
    <col min="40" max="41" width="5.25390625" style="1" customWidth="1"/>
    <col min="42" max="42" width="4.875" style="1" customWidth="1"/>
    <col min="43" max="43" width="4.375" style="1" customWidth="1"/>
    <col min="44" max="44" width="5.125" style="1" customWidth="1"/>
    <col min="45" max="45" width="4.375" style="1" customWidth="1"/>
    <col min="46" max="46" width="3.25390625" style="1" customWidth="1"/>
    <col min="47" max="47" width="4.625" style="1" customWidth="1"/>
    <col min="48" max="48" width="4.375" style="1" customWidth="1"/>
    <col min="49" max="16384" width="3.25390625" style="1" customWidth="1"/>
  </cols>
  <sheetData>
    <row r="1" spans="1:53" ht="18.75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585"/>
      <c r="AL1" s="585"/>
      <c r="AM1" s="585"/>
      <c r="AN1" s="585"/>
      <c r="AO1" s="585"/>
      <c r="AP1" s="585"/>
      <c r="AQ1" s="585"/>
      <c r="AR1" s="585"/>
      <c r="AS1" s="585"/>
      <c r="AT1" s="585"/>
      <c r="AU1" s="585"/>
      <c r="AV1" s="585"/>
      <c r="AW1" s="585"/>
      <c r="AX1" s="585"/>
      <c r="AY1" s="585"/>
      <c r="AZ1" s="585"/>
      <c r="BA1" s="585"/>
    </row>
    <row r="2" spans="1:53" ht="22.5">
      <c r="A2" s="607" t="s">
        <v>161</v>
      </c>
      <c r="B2" s="607"/>
      <c r="C2" s="607"/>
      <c r="D2" s="607"/>
      <c r="E2" s="607"/>
      <c r="F2" s="607"/>
      <c r="G2" s="607"/>
      <c r="H2" s="607"/>
      <c r="L2" s="606" t="s">
        <v>31</v>
      </c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6"/>
      <c r="AA2" s="606"/>
      <c r="AB2" s="606"/>
      <c r="AC2" s="606"/>
      <c r="AD2" s="606"/>
      <c r="AE2" s="606"/>
      <c r="AF2" s="606"/>
      <c r="AG2" s="606"/>
      <c r="AH2" s="606"/>
      <c r="AI2" s="606"/>
      <c r="AJ2" s="606"/>
      <c r="AK2" s="605"/>
      <c r="AL2" s="602"/>
      <c r="AM2" s="602"/>
      <c r="AN2" s="602"/>
      <c r="AO2" s="602"/>
      <c r="AP2" s="602"/>
      <c r="AQ2" s="602"/>
      <c r="AR2" s="602"/>
      <c r="AS2" s="602"/>
      <c r="AT2" s="602"/>
      <c r="AU2" s="602"/>
      <c r="AV2" s="602"/>
      <c r="AW2" s="602"/>
      <c r="AX2" s="602"/>
      <c r="AY2" s="602"/>
      <c r="AZ2" s="602"/>
      <c r="BA2" s="602"/>
    </row>
    <row r="3" spans="1:53" ht="23.25" customHeight="1">
      <c r="A3" s="585" t="s">
        <v>162</v>
      </c>
      <c r="B3" s="585"/>
      <c r="C3" s="585"/>
      <c r="D3" s="585"/>
      <c r="E3" s="585"/>
      <c r="F3" s="585"/>
      <c r="G3" s="585"/>
      <c r="H3" s="585"/>
      <c r="I3" s="240"/>
      <c r="J3" s="240"/>
      <c r="K3" s="240"/>
      <c r="L3" s="601" t="s">
        <v>15</v>
      </c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  <c r="AF3" s="601"/>
      <c r="AG3" s="601"/>
      <c r="AH3" s="601"/>
      <c r="AI3" s="601"/>
      <c r="AJ3" s="601"/>
      <c r="AK3" s="609"/>
      <c r="AL3" s="609"/>
      <c r="AM3" s="609"/>
      <c r="AN3" s="609"/>
      <c r="AO3" s="609"/>
      <c r="AP3" s="609"/>
      <c r="AQ3" s="609"/>
      <c r="AR3" s="609"/>
      <c r="AS3" s="609"/>
      <c r="AT3" s="609"/>
      <c r="AU3" s="609"/>
      <c r="AV3" s="609"/>
      <c r="AW3" s="609"/>
      <c r="AX3" s="609"/>
      <c r="AY3" s="609"/>
      <c r="AZ3" s="609"/>
      <c r="BA3" s="609"/>
    </row>
    <row r="4" spans="1:53" ht="18.75" customHeight="1">
      <c r="A4" s="585" t="s">
        <v>199</v>
      </c>
      <c r="B4" s="585"/>
      <c r="C4" s="585"/>
      <c r="D4" s="585"/>
      <c r="E4" s="585"/>
      <c r="F4" s="585"/>
      <c r="G4" s="585"/>
      <c r="H4" s="585"/>
      <c r="I4" s="21"/>
      <c r="J4" s="21"/>
      <c r="K4" s="21"/>
      <c r="L4" s="23"/>
      <c r="M4" s="23"/>
      <c r="N4" s="610" t="s">
        <v>16</v>
      </c>
      <c r="O4" s="611"/>
      <c r="P4" s="611"/>
      <c r="Q4" s="611"/>
      <c r="R4" s="611"/>
      <c r="S4" s="611"/>
      <c r="T4" s="611"/>
      <c r="U4" s="611"/>
      <c r="V4" s="611"/>
      <c r="W4" s="611"/>
      <c r="X4" s="611"/>
      <c r="Y4" s="611"/>
      <c r="Z4" s="611"/>
      <c r="AA4" s="611"/>
      <c r="AB4" s="611"/>
      <c r="AC4" s="611"/>
      <c r="AD4" s="611"/>
      <c r="AE4" s="611"/>
      <c r="AF4" s="611"/>
      <c r="AG4" s="611"/>
      <c r="AH4" s="611"/>
      <c r="AI4" s="611"/>
      <c r="AJ4" s="23"/>
      <c r="AK4" s="609"/>
      <c r="AL4" s="609"/>
      <c r="AM4" s="609"/>
      <c r="AN4" s="609"/>
      <c r="AO4" s="609"/>
      <c r="AP4" s="609"/>
      <c r="AQ4" s="609"/>
      <c r="AR4" s="609"/>
      <c r="AS4" s="609"/>
      <c r="AT4" s="609"/>
      <c r="AU4" s="609"/>
      <c r="AV4" s="609"/>
      <c r="AW4" s="609"/>
      <c r="AX4" s="609"/>
      <c r="AY4" s="609"/>
      <c r="AZ4" s="609"/>
      <c r="BA4" s="609"/>
    </row>
    <row r="5" spans="1:53" s="4" customFormat="1" ht="21.75" customHeight="1">
      <c r="A5" s="585" t="s">
        <v>200</v>
      </c>
      <c r="B5" s="585"/>
      <c r="C5" s="585"/>
      <c r="D5" s="585"/>
      <c r="E5" s="585"/>
      <c r="F5" s="585"/>
      <c r="G5" s="585"/>
      <c r="H5" s="585"/>
      <c r="I5" s="240"/>
      <c r="J5" s="240"/>
      <c r="K5" s="240"/>
      <c r="L5" s="593" t="s">
        <v>76</v>
      </c>
      <c r="M5" s="593"/>
      <c r="N5" s="593"/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3"/>
      <c r="Z5" s="593"/>
      <c r="AA5" s="593"/>
      <c r="AB5" s="593"/>
      <c r="AC5" s="593"/>
      <c r="AD5" s="593"/>
      <c r="AE5" s="593"/>
      <c r="AF5" s="593"/>
      <c r="AG5" s="593"/>
      <c r="AH5" s="593"/>
      <c r="AI5" s="593"/>
      <c r="AJ5" s="593"/>
      <c r="AK5" s="594" t="s">
        <v>160</v>
      </c>
      <c r="AL5" s="602"/>
      <c r="AM5" s="602"/>
      <c r="AN5" s="602"/>
      <c r="AO5" s="602"/>
      <c r="AP5" s="602"/>
      <c r="AQ5" s="602"/>
      <c r="AR5" s="602"/>
      <c r="AS5" s="602"/>
      <c r="AT5" s="602"/>
      <c r="AU5" s="602"/>
      <c r="AV5" s="602"/>
      <c r="AW5" s="602"/>
      <c r="AX5" s="602"/>
      <c r="AY5" s="602"/>
      <c r="AZ5" s="602"/>
      <c r="BA5" s="602"/>
    </row>
    <row r="6" spans="12:53" s="4" customFormat="1" ht="18.75" customHeight="1">
      <c r="L6" s="603" t="s">
        <v>71</v>
      </c>
      <c r="M6" s="604"/>
      <c r="N6" s="604"/>
      <c r="O6" s="604"/>
      <c r="P6" s="604"/>
      <c r="Q6" s="604"/>
      <c r="R6" s="604"/>
      <c r="S6" s="604"/>
      <c r="T6" s="604"/>
      <c r="U6" s="604"/>
      <c r="V6" s="604"/>
      <c r="W6" s="604"/>
      <c r="X6" s="604"/>
      <c r="Y6" s="604"/>
      <c r="Z6" s="604"/>
      <c r="AA6" s="604"/>
      <c r="AB6" s="604"/>
      <c r="AC6" s="604"/>
      <c r="AD6" s="604"/>
      <c r="AE6" s="604"/>
      <c r="AF6" s="604"/>
      <c r="AG6" s="604"/>
      <c r="AH6" s="604"/>
      <c r="AI6" s="604"/>
      <c r="AJ6" s="604"/>
      <c r="AK6" s="602"/>
      <c r="AL6" s="602"/>
      <c r="AM6" s="602"/>
      <c r="AN6" s="602"/>
      <c r="AO6" s="602"/>
      <c r="AP6" s="602"/>
      <c r="AQ6" s="602"/>
      <c r="AR6" s="602"/>
      <c r="AS6" s="602"/>
      <c r="AT6" s="602"/>
      <c r="AU6" s="602"/>
      <c r="AV6" s="602"/>
      <c r="AW6" s="602"/>
      <c r="AX6" s="602"/>
      <c r="AY6" s="602"/>
      <c r="AZ6" s="602"/>
      <c r="BA6" s="602"/>
    </row>
    <row r="7" spans="1:53" s="4" customFormat="1" ht="18.75" customHeight="1">
      <c r="A7" s="240" t="s">
        <v>163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593" t="s">
        <v>72</v>
      </c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593"/>
      <c r="AD7" s="593"/>
      <c r="AE7" s="593"/>
      <c r="AF7" s="593"/>
      <c r="AG7" s="593"/>
      <c r="AH7" s="593"/>
      <c r="AI7" s="593"/>
      <c r="AJ7" s="593"/>
      <c r="AK7" s="594" t="s">
        <v>96</v>
      </c>
      <c r="AL7" s="595"/>
      <c r="AM7" s="595"/>
      <c r="AN7" s="595"/>
      <c r="AO7" s="595"/>
      <c r="AP7" s="595"/>
      <c r="AQ7" s="595"/>
      <c r="AR7" s="595"/>
      <c r="AS7" s="595"/>
      <c r="AT7" s="595"/>
      <c r="AU7" s="595"/>
      <c r="AV7" s="595"/>
      <c r="AW7" s="595"/>
      <c r="AX7" s="595"/>
      <c r="AY7" s="595"/>
      <c r="AZ7" s="595"/>
      <c r="BA7" s="595"/>
    </row>
    <row r="8" spans="4:53" s="4" customFormat="1" ht="18.75" customHeight="1">
      <c r="D8" s="4" t="s">
        <v>164</v>
      </c>
      <c r="L8" s="594" t="s">
        <v>149</v>
      </c>
      <c r="M8" s="594"/>
      <c r="N8" s="594"/>
      <c r="O8" s="594"/>
      <c r="P8" s="594"/>
      <c r="Q8" s="594"/>
      <c r="R8" s="594"/>
      <c r="S8" s="594"/>
      <c r="T8" s="594"/>
      <c r="U8" s="594"/>
      <c r="V8" s="594"/>
      <c r="W8" s="594"/>
      <c r="X8" s="594"/>
      <c r="Y8" s="594"/>
      <c r="Z8" s="594"/>
      <c r="AA8" s="594"/>
      <c r="AB8" s="594"/>
      <c r="AC8" s="594"/>
      <c r="AD8" s="594"/>
      <c r="AE8" s="594"/>
      <c r="AF8" s="594"/>
      <c r="AG8" s="594"/>
      <c r="AH8" s="594"/>
      <c r="AI8" s="594"/>
      <c r="AJ8" s="594"/>
      <c r="AK8" s="596" t="s">
        <v>105</v>
      </c>
      <c r="AL8" s="597"/>
      <c r="AM8" s="597"/>
      <c r="AN8" s="597"/>
      <c r="AO8" s="597"/>
      <c r="AP8" s="597"/>
      <c r="AQ8" s="597"/>
      <c r="AR8" s="597"/>
      <c r="AS8" s="597"/>
      <c r="AT8" s="597"/>
      <c r="AU8" s="597"/>
      <c r="AV8" s="597"/>
      <c r="AW8" s="597"/>
      <c r="AX8" s="597"/>
      <c r="AY8" s="597"/>
      <c r="AZ8" s="597"/>
      <c r="BA8" s="597"/>
    </row>
    <row r="9" spans="12:53" s="4" customFormat="1" ht="42.75" customHeight="1">
      <c r="L9" s="595"/>
      <c r="M9" s="595"/>
      <c r="N9" s="595"/>
      <c r="O9" s="595"/>
      <c r="P9" s="595"/>
      <c r="Q9" s="595"/>
      <c r="R9" s="595"/>
      <c r="S9" s="595"/>
      <c r="T9" s="595"/>
      <c r="U9" s="595"/>
      <c r="V9" s="595"/>
      <c r="W9" s="595"/>
      <c r="X9" s="595"/>
      <c r="Y9" s="595"/>
      <c r="Z9" s="595"/>
      <c r="AA9" s="595"/>
      <c r="AB9" s="595"/>
      <c r="AC9" s="595"/>
      <c r="AD9" s="595"/>
      <c r="AE9" s="595"/>
      <c r="AF9" s="595"/>
      <c r="AG9" s="595"/>
      <c r="AH9" s="595"/>
      <c r="AI9" s="595"/>
      <c r="AJ9" s="595"/>
      <c r="AK9" s="596"/>
      <c r="AL9" s="597"/>
      <c r="AM9" s="597"/>
      <c r="AN9" s="597"/>
      <c r="AO9" s="597"/>
      <c r="AP9" s="597"/>
      <c r="AQ9" s="597"/>
      <c r="AR9" s="597"/>
      <c r="AS9" s="597"/>
      <c r="AT9" s="597"/>
      <c r="AU9" s="597"/>
      <c r="AV9" s="597"/>
      <c r="AW9" s="597"/>
      <c r="AX9" s="597"/>
      <c r="AY9" s="597"/>
      <c r="AZ9" s="597"/>
      <c r="BA9" s="597"/>
    </row>
    <row r="10" spans="12:53" s="4" customFormat="1" ht="18.75" customHeight="1">
      <c r="L10" s="593" t="s">
        <v>73</v>
      </c>
      <c r="M10" s="593"/>
      <c r="N10" s="593"/>
      <c r="O10" s="593"/>
      <c r="P10" s="593"/>
      <c r="Q10" s="593"/>
      <c r="R10" s="593"/>
      <c r="S10" s="593"/>
      <c r="T10" s="593"/>
      <c r="U10" s="593"/>
      <c r="V10" s="593"/>
      <c r="W10" s="593"/>
      <c r="X10" s="593"/>
      <c r="Y10" s="593"/>
      <c r="Z10" s="593"/>
      <c r="AA10" s="593"/>
      <c r="AB10" s="593"/>
      <c r="AC10" s="593"/>
      <c r="AD10" s="593"/>
      <c r="AE10" s="593"/>
      <c r="AF10" s="593"/>
      <c r="AG10" s="593"/>
      <c r="AH10" s="593"/>
      <c r="AI10" s="593"/>
      <c r="AJ10" s="593"/>
      <c r="AK10" s="7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4"/>
    </row>
    <row r="11" spans="37:53" s="4" customFormat="1" ht="18.75" customHeight="1"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4"/>
    </row>
    <row r="12" spans="1:53" s="4" customFormat="1" ht="18.75" customHeight="1">
      <c r="A12" s="608" t="s">
        <v>34</v>
      </c>
      <c r="B12" s="608"/>
      <c r="C12" s="608"/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608"/>
      <c r="Q12" s="608"/>
      <c r="R12" s="608"/>
      <c r="S12" s="608"/>
      <c r="T12" s="608"/>
      <c r="U12" s="608"/>
      <c r="V12" s="608"/>
      <c r="W12" s="608"/>
      <c r="X12" s="608"/>
      <c r="Y12" s="608"/>
      <c r="Z12" s="608"/>
      <c r="AA12" s="608"/>
      <c r="AB12" s="608"/>
      <c r="AC12" s="608"/>
      <c r="AD12" s="608"/>
      <c r="AE12" s="608"/>
      <c r="AF12" s="608"/>
      <c r="AG12" s="608"/>
      <c r="AH12" s="608"/>
      <c r="AI12" s="608"/>
      <c r="AJ12" s="608"/>
      <c r="AK12" s="608"/>
      <c r="AL12" s="608"/>
      <c r="AM12" s="608"/>
      <c r="AN12" s="608"/>
      <c r="AO12" s="608"/>
      <c r="AP12" s="608"/>
      <c r="AQ12" s="608"/>
      <c r="AR12" s="608"/>
      <c r="AS12" s="608"/>
      <c r="AT12" s="608"/>
      <c r="AU12" s="608"/>
      <c r="AV12" s="608"/>
      <c r="AW12" s="608"/>
      <c r="AX12" s="608"/>
      <c r="AY12" s="608"/>
      <c r="AZ12" s="608"/>
      <c r="BA12" s="608"/>
    </row>
    <row r="13" spans="1:54" s="4" customFormat="1" ht="18.75" customHeight="1" thickBot="1">
      <c r="A13" s="5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R13" s="6"/>
      <c r="S13" s="6"/>
      <c r="T13" s="6"/>
      <c r="U13" s="6"/>
      <c r="V13" s="6"/>
      <c r="W13" s="22"/>
      <c r="X13" s="22"/>
      <c r="Y13" s="22"/>
      <c r="Z13" s="22"/>
      <c r="AA13" s="22"/>
      <c r="AB13" s="22"/>
      <c r="AC13" s="22"/>
      <c r="AD13" s="22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25"/>
      <c r="AR13" s="25"/>
      <c r="AS13" s="25"/>
      <c r="AT13" s="22"/>
      <c r="AU13" s="22"/>
      <c r="AV13" s="22"/>
      <c r="AW13" s="22"/>
      <c r="AX13" s="22"/>
      <c r="AY13" s="22"/>
      <c r="AZ13" s="22"/>
      <c r="BA13" s="22"/>
      <c r="BB13" s="1"/>
    </row>
    <row r="14" spans="1:54" s="4" customFormat="1" ht="18.75">
      <c r="A14" s="586" t="s">
        <v>12</v>
      </c>
      <c r="B14" s="588" t="s">
        <v>0</v>
      </c>
      <c r="C14" s="589"/>
      <c r="D14" s="589"/>
      <c r="E14" s="590"/>
      <c r="F14" s="591" t="s">
        <v>1</v>
      </c>
      <c r="G14" s="589"/>
      <c r="H14" s="589"/>
      <c r="I14" s="592"/>
      <c r="J14" s="588" t="s">
        <v>2</v>
      </c>
      <c r="K14" s="589"/>
      <c r="L14" s="589"/>
      <c r="M14" s="590"/>
      <c r="N14" s="598" t="s">
        <v>3</v>
      </c>
      <c r="O14" s="599"/>
      <c r="P14" s="599"/>
      <c r="Q14" s="599"/>
      <c r="R14" s="600"/>
      <c r="S14" s="588" t="s">
        <v>4</v>
      </c>
      <c r="T14" s="589"/>
      <c r="U14" s="589"/>
      <c r="V14" s="592"/>
      <c r="W14" s="598" t="s">
        <v>5</v>
      </c>
      <c r="X14" s="599"/>
      <c r="Y14" s="599"/>
      <c r="Z14" s="599"/>
      <c r="AA14" s="600"/>
      <c r="AB14" s="599" t="s">
        <v>6</v>
      </c>
      <c r="AC14" s="599"/>
      <c r="AD14" s="599"/>
      <c r="AE14" s="599"/>
      <c r="AF14" s="598" t="s">
        <v>7</v>
      </c>
      <c r="AG14" s="599"/>
      <c r="AH14" s="599"/>
      <c r="AI14" s="600"/>
      <c r="AJ14" s="599" t="s">
        <v>8</v>
      </c>
      <c r="AK14" s="599"/>
      <c r="AL14" s="599"/>
      <c r="AM14" s="599"/>
      <c r="AN14" s="598" t="s">
        <v>9</v>
      </c>
      <c r="AO14" s="599"/>
      <c r="AP14" s="599"/>
      <c r="AQ14" s="599"/>
      <c r="AR14" s="600"/>
      <c r="AS14" s="591" t="s">
        <v>10</v>
      </c>
      <c r="AT14" s="589"/>
      <c r="AU14" s="589"/>
      <c r="AV14" s="592"/>
      <c r="AW14" s="598" t="s">
        <v>11</v>
      </c>
      <c r="AX14" s="599"/>
      <c r="AY14" s="599"/>
      <c r="AZ14" s="599"/>
      <c r="BA14" s="600"/>
      <c r="BB14" s="22"/>
    </row>
    <row r="15" spans="1:53" s="4" customFormat="1" ht="18" customHeight="1" thickBot="1">
      <c r="A15" s="587"/>
      <c r="B15" s="186">
        <v>1</v>
      </c>
      <c r="C15" s="168">
        <v>2</v>
      </c>
      <c r="D15" s="168">
        <v>3</v>
      </c>
      <c r="E15" s="177">
        <v>4</v>
      </c>
      <c r="F15" s="170">
        <v>5</v>
      </c>
      <c r="G15" s="168">
        <v>6</v>
      </c>
      <c r="H15" s="168">
        <v>7</v>
      </c>
      <c r="I15" s="169">
        <v>8</v>
      </c>
      <c r="J15" s="186">
        <v>9</v>
      </c>
      <c r="K15" s="168">
        <v>10</v>
      </c>
      <c r="L15" s="168">
        <v>11</v>
      </c>
      <c r="M15" s="177">
        <v>12</v>
      </c>
      <c r="N15" s="186">
        <v>13</v>
      </c>
      <c r="O15" s="168">
        <v>14</v>
      </c>
      <c r="P15" s="168">
        <v>15</v>
      </c>
      <c r="Q15" s="168">
        <v>16</v>
      </c>
      <c r="R15" s="177">
        <v>17</v>
      </c>
      <c r="S15" s="186">
        <v>18</v>
      </c>
      <c r="T15" s="168">
        <v>19</v>
      </c>
      <c r="U15" s="168">
        <v>20</v>
      </c>
      <c r="V15" s="169">
        <v>21</v>
      </c>
      <c r="W15" s="186">
        <v>22</v>
      </c>
      <c r="X15" s="168">
        <v>23</v>
      </c>
      <c r="Y15" s="168">
        <v>24</v>
      </c>
      <c r="Z15" s="168">
        <v>25</v>
      </c>
      <c r="AA15" s="177">
        <v>26</v>
      </c>
      <c r="AB15" s="170">
        <v>27</v>
      </c>
      <c r="AC15" s="168">
        <v>28</v>
      </c>
      <c r="AD15" s="168">
        <v>29</v>
      </c>
      <c r="AE15" s="169">
        <v>30</v>
      </c>
      <c r="AF15" s="186">
        <v>31</v>
      </c>
      <c r="AG15" s="168">
        <v>32</v>
      </c>
      <c r="AH15" s="168">
        <v>33</v>
      </c>
      <c r="AI15" s="177">
        <v>34</v>
      </c>
      <c r="AJ15" s="170">
        <v>35</v>
      </c>
      <c r="AK15" s="168">
        <v>36</v>
      </c>
      <c r="AL15" s="168">
        <v>37</v>
      </c>
      <c r="AM15" s="169">
        <v>38</v>
      </c>
      <c r="AN15" s="186">
        <v>39</v>
      </c>
      <c r="AO15" s="168">
        <v>40</v>
      </c>
      <c r="AP15" s="168">
        <v>41</v>
      </c>
      <c r="AQ15" s="168">
        <v>42</v>
      </c>
      <c r="AR15" s="177">
        <v>43</v>
      </c>
      <c r="AS15" s="170">
        <v>44</v>
      </c>
      <c r="AT15" s="168">
        <v>45</v>
      </c>
      <c r="AU15" s="168">
        <v>46</v>
      </c>
      <c r="AV15" s="169">
        <v>47</v>
      </c>
      <c r="AW15" s="186">
        <v>48</v>
      </c>
      <c r="AX15" s="168">
        <v>49</v>
      </c>
      <c r="AY15" s="168">
        <v>50</v>
      </c>
      <c r="AZ15" s="168">
        <v>51</v>
      </c>
      <c r="BA15" s="177">
        <v>52</v>
      </c>
    </row>
    <row r="16" spans="1:53" ht="19.5" thickBot="1">
      <c r="A16" s="182">
        <v>1</v>
      </c>
      <c r="B16" s="187" t="s">
        <v>25</v>
      </c>
      <c r="C16" s="171"/>
      <c r="D16" s="172"/>
      <c r="E16" s="178"/>
      <c r="F16" s="184"/>
      <c r="G16" s="171"/>
      <c r="H16" s="171"/>
      <c r="I16" s="190"/>
      <c r="J16" s="187"/>
      <c r="K16" s="171"/>
      <c r="L16" s="171"/>
      <c r="M16" s="178"/>
      <c r="N16" s="187"/>
      <c r="O16" s="171"/>
      <c r="P16" s="171"/>
      <c r="Q16" s="171" t="s">
        <v>17</v>
      </c>
      <c r="R16" s="178" t="s">
        <v>25</v>
      </c>
      <c r="S16" s="188" t="s">
        <v>94</v>
      </c>
      <c r="T16" s="179" t="s">
        <v>94</v>
      </c>
      <c r="U16" s="179"/>
      <c r="V16" s="191"/>
      <c r="W16" s="188"/>
      <c r="X16" s="179"/>
      <c r="Y16" s="179"/>
      <c r="Z16" s="179"/>
      <c r="AA16" s="189"/>
      <c r="AB16" s="185"/>
      <c r="AC16" s="179"/>
      <c r="AD16" s="179"/>
      <c r="AE16" s="191"/>
      <c r="AF16" s="188"/>
      <c r="AG16" s="179"/>
      <c r="AH16" s="179"/>
      <c r="AI16" s="189"/>
      <c r="AJ16" s="185"/>
      <c r="AK16" s="179"/>
      <c r="AL16" s="179"/>
      <c r="AM16" s="191"/>
      <c r="AN16" s="188"/>
      <c r="AO16" s="179"/>
      <c r="AP16" s="179"/>
      <c r="AQ16" s="179" t="s">
        <v>17</v>
      </c>
      <c r="AR16" s="189" t="s">
        <v>94</v>
      </c>
      <c r="AS16" s="185" t="s">
        <v>94</v>
      </c>
      <c r="AT16" s="179" t="s">
        <v>94</v>
      </c>
      <c r="AU16" s="179" t="s">
        <v>94</v>
      </c>
      <c r="AV16" s="191" t="s">
        <v>94</v>
      </c>
      <c r="AW16" s="188" t="s">
        <v>94</v>
      </c>
      <c r="AX16" s="179" t="s">
        <v>94</v>
      </c>
      <c r="AY16" s="179" t="s">
        <v>94</v>
      </c>
      <c r="AZ16" s="179" t="s">
        <v>94</v>
      </c>
      <c r="BA16" s="189" t="s">
        <v>94</v>
      </c>
    </row>
    <row r="17" spans="1:53" ht="19.5" thickBot="1">
      <c r="A17" s="183">
        <v>2</v>
      </c>
      <c r="B17" s="188" t="s">
        <v>19</v>
      </c>
      <c r="C17" s="179" t="s">
        <v>19</v>
      </c>
      <c r="D17" s="179" t="s">
        <v>19</v>
      </c>
      <c r="E17" s="189" t="s">
        <v>13</v>
      </c>
      <c r="F17" s="185" t="s">
        <v>13</v>
      </c>
      <c r="G17" s="179" t="s">
        <v>13</v>
      </c>
      <c r="H17" s="179" t="s">
        <v>13</v>
      </c>
      <c r="I17" s="191" t="s">
        <v>13</v>
      </c>
      <c r="J17" s="188" t="s">
        <v>13</v>
      </c>
      <c r="K17" s="179" t="s">
        <v>13</v>
      </c>
      <c r="L17" s="179" t="s">
        <v>13</v>
      </c>
      <c r="M17" s="189" t="s">
        <v>13</v>
      </c>
      <c r="N17" s="188" t="s">
        <v>13</v>
      </c>
      <c r="O17" s="179" t="s">
        <v>13</v>
      </c>
      <c r="P17" s="180" t="s">
        <v>13</v>
      </c>
      <c r="Q17" s="181" t="s">
        <v>13</v>
      </c>
      <c r="R17" s="192" t="s">
        <v>13</v>
      </c>
      <c r="S17" s="193" t="s">
        <v>13</v>
      </c>
      <c r="T17" s="194" t="s">
        <v>32</v>
      </c>
      <c r="U17" s="194" t="s">
        <v>32</v>
      </c>
      <c r="V17" s="650"/>
      <c r="W17" s="651"/>
      <c r="X17" s="651"/>
      <c r="Y17" s="651"/>
      <c r="Z17" s="651"/>
      <c r="AA17" s="651"/>
      <c r="AB17" s="651"/>
      <c r="AC17" s="651"/>
      <c r="AD17" s="651"/>
      <c r="AE17" s="651"/>
      <c r="AF17" s="651"/>
      <c r="AG17" s="651"/>
      <c r="AH17" s="651"/>
      <c r="AI17" s="651"/>
      <c r="AJ17" s="651"/>
      <c r="AK17" s="651"/>
      <c r="AL17" s="651"/>
      <c r="AM17" s="651"/>
      <c r="AN17" s="651"/>
      <c r="AO17" s="651"/>
      <c r="AP17" s="651"/>
      <c r="AQ17" s="651"/>
      <c r="AR17" s="651"/>
      <c r="AS17" s="651"/>
      <c r="AT17" s="651"/>
      <c r="AU17" s="651"/>
      <c r="AV17" s="651"/>
      <c r="AW17" s="651"/>
      <c r="AX17" s="651"/>
      <c r="AY17" s="651"/>
      <c r="AZ17" s="651"/>
      <c r="BA17" s="652"/>
    </row>
    <row r="18" spans="1:53" ht="18" customHeight="1">
      <c r="A18" s="653" t="s">
        <v>95</v>
      </c>
      <c r="B18" s="653"/>
      <c r="C18" s="653"/>
      <c r="D18" s="653"/>
      <c r="E18" s="653"/>
      <c r="F18" s="653"/>
      <c r="G18" s="653"/>
      <c r="H18" s="653"/>
      <c r="I18" s="653"/>
      <c r="J18" s="653"/>
      <c r="K18" s="653"/>
      <c r="L18" s="653"/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53"/>
      <c r="Z18" s="653"/>
      <c r="AA18" s="653"/>
      <c r="AB18" s="653"/>
      <c r="AC18" s="653"/>
      <c r="AD18" s="653"/>
      <c r="AE18" s="653"/>
      <c r="AF18" s="653"/>
      <c r="AG18" s="653"/>
      <c r="AH18" s="653"/>
      <c r="AI18" s="653"/>
      <c r="AJ18" s="653"/>
      <c r="AK18" s="653"/>
      <c r="AL18" s="653"/>
      <c r="AM18" s="653"/>
      <c r="AN18" s="653"/>
      <c r="AO18" s="653"/>
      <c r="AP18" s="653"/>
      <c r="AQ18" s="653"/>
      <c r="AR18" s="653"/>
      <c r="AS18" s="653"/>
      <c r="AT18" s="653"/>
      <c r="AU18" s="653"/>
      <c r="AV18" s="653"/>
      <c r="AW18" s="653"/>
      <c r="AX18" s="653"/>
      <c r="AY18" s="653"/>
      <c r="AZ18" s="653"/>
      <c r="BA18" s="653"/>
    </row>
    <row r="19" spans="6:53" ht="19.5" customHeight="1">
      <c r="F19" s="20"/>
      <c r="G19" s="20"/>
      <c r="H19" s="20"/>
      <c r="I19" s="20"/>
      <c r="J19" s="20"/>
      <c r="M19" s="18"/>
      <c r="N19" s="18"/>
      <c r="O19" s="18"/>
      <c r="P19" s="18"/>
      <c r="Q19" s="18"/>
      <c r="S19" s="4"/>
      <c r="T19" s="4"/>
      <c r="U19" s="18"/>
      <c r="V19" s="18"/>
      <c r="W19" s="18"/>
      <c r="X19" s="18"/>
      <c r="Y19" s="18"/>
      <c r="Z19" s="18"/>
      <c r="AA19" s="4"/>
      <c r="AB19" s="4"/>
      <c r="AC19" s="19"/>
      <c r="AD19" s="19"/>
      <c r="AE19" s="19"/>
      <c r="AF19" s="19"/>
      <c r="AG19" s="4"/>
      <c r="AH19" s="4"/>
      <c r="AI19" s="18"/>
      <c r="AJ19" s="18"/>
      <c r="AK19" s="18"/>
      <c r="AL19" s="18"/>
      <c r="AM19" s="4"/>
      <c r="AN19" s="4"/>
      <c r="AO19" s="26"/>
      <c r="AP19" s="26"/>
      <c r="AQ19" s="26"/>
      <c r="AR19" s="26"/>
      <c r="AS19" s="4"/>
      <c r="AT19" s="4"/>
      <c r="AU19" s="26"/>
      <c r="AV19" s="26"/>
      <c r="AW19" s="26"/>
      <c r="AX19" s="26"/>
      <c r="AY19" s="26"/>
      <c r="AZ19" s="4"/>
      <c r="BA19" s="4"/>
    </row>
    <row r="20" spans="1:53" s="2" customFormat="1" ht="20.25">
      <c r="A20" s="654" t="s">
        <v>97</v>
      </c>
      <c r="B20" s="654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654"/>
      <c r="V20" s="654"/>
      <c r="W20" s="654"/>
      <c r="X20" s="654"/>
      <c r="Y20" s="654"/>
      <c r="Z20" s="173"/>
      <c r="AA20" s="655" t="s">
        <v>98</v>
      </c>
      <c r="AB20" s="655"/>
      <c r="AC20" s="655"/>
      <c r="AD20" s="655"/>
      <c r="AE20" s="655"/>
      <c r="AF20" s="655"/>
      <c r="AG20" s="655"/>
      <c r="AH20" s="655"/>
      <c r="AI20" s="655"/>
      <c r="AJ20" s="655"/>
      <c r="AK20" s="655"/>
      <c r="AL20" s="655"/>
      <c r="AM20" s="655"/>
      <c r="AN20" s="173"/>
      <c r="AO20" s="655" t="s">
        <v>99</v>
      </c>
      <c r="AP20" s="655"/>
      <c r="AQ20" s="655"/>
      <c r="AR20" s="655"/>
      <c r="AS20" s="655"/>
      <c r="AT20" s="655"/>
      <c r="AU20" s="655"/>
      <c r="AV20" s="655"/>
      <c r="AW20" s="655"/>
      <c r="AX20" s="655"/>
      <c r="AY20" s="655"/>
      <c r="AZ20" s="655"/>
      <c r="BA20" s="655"/>
    </row>
    <row r="21" spans="1:53" ht="19.5" thickBot="1">
      <c r="A21" s="174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6"/>
    </row>
    <row r="22" spans="1:53" ht="15.75" customHeight="1">
      <c r="A22" s="656" t="s">
        <v>12</v>
      </c>
      <c r="B22" s="614"/>
      <c r="C22" s="659" t="s">
        <v>14</v>
      </c>
      <c r="D22" s="660"/>
      <c r="E22" s="660"/>
      <c r="F22" s="661"/>
      <c r="G22" s="742" t="s">
        <v>167</v>
      </c>
      <c r="H22" s="742"/>
      <c r="I22" s="742" t="s">
        <v>166</v>
      </c>
      <c r="J22" s="742"/>
      <c r="K22" s="613" t="s">
        <v>18</v>
      </c>
      <c r="L22" s="613"/>
      <c r="M22" s="614"/>
      <c r="N22" s="612" t="s">
        <v>100</v>
      </c>
      <c r="O22" s="613"/>
      <c r="P22" s="614"/>
      <c r="Q22" s="612" t="s">
        <v>35</v>
      </c>
      <c r="R22" s="613"/>
      <c r="S22" s="614"/>
      <c r="T22" s="679" t="s">
        <v>101</v>
      </c>
      <c r="U22" s="707"/>
      <c r="V22" s="708"/>
      <c r="W22" s="612" t="s">
        <v>36</v>
      </c>
      <c r="X22" s="613"/>
      <c r="Y22" s="715"/>
      <c r="Z22" s="291"/>
      <c r="AA22" s="726" t="s">
        <v>37</v>
      </c>
      <c r="AB22" s="727"/>
      <c r="AC22" s="727"/>
      <c r="AD22" s="727"/>
      <c r="AE22" s="727"/>
      <c r="AF22" s="727"/>
      <c r="AG22" s="727"/>
      <c r="AH22" s="718" t="s">
        <v>159</v>
      </c>
      <c r="AI22" s="718"/>
      <c r="AJ22" s="718"/>
      <c r="AK22" s="667" t="s">
        <v>38</v>
      </c>
      <c r="AL22" s="667"/>
      <c r="AM22" s="668"/>
      <c r="AN22" s="292"/>
      <c r="AO22" s="673" t="s">
        <v>39</v>
      </c>
      <c r="AP22" s="674"/>
      <c r="AQ22" s="674"/>
      <c r="AR22" s="674"/>
      <c r="AS22" s="679" t="s">
        <v>102</v>
      </c>
      <c r="AT22" s="680"/>
      <c r="AU22" s="680"/>
      <c r="AV22" s="680"/>
      <c r="AW22" s="681"/>
      <c r="AX22" s="621" t="s">
        <v>159</v>
      </c>
      <c r="AY22" s="621"/>
      <c r="AZ22" s="621"/>
      <c r="BA22" s="622"/>
    </row>
    <row r="23" spans="1:53" ht="18.75" customHeight="1">
      <c r="A23" s="657"/>
      <c r="B23" s="617"/>
      <c r="C23" s="662"/>
      <c r="D23" s="653"/>
      <c r="E23" s="653"/>
      <c r="F23" s="663"/>
      <c r="G23" s="742"/>
      <c r="H23" s="742"/>
      <c r="I23" s="742"/>
      <c r="J23" s="742"/>
      <c r="K23" s="616"/>
      <c r="L23" s="616"/>
      <c r="M23" s="617"/>
      <c r="N23" s="615"/>
      <c r="O23" s="616"/>
      <c r="P23" s="617"/>
      <c r="Q23" s="615"/>
      <c r="R23" s="616"/>
      <c r="S23" s="617"/>
      <c r="T23" s="709"/>
      <c r="U23" s="710"/>
      <c r="V23" s="711"/>
      <c r="W23" s="615"/>
      <c r="X23" s="616"/>
      <c r="Y23" s="716"/>
      <c r="Z23" s="291"/>
      <c r="AA23" s="728"/>
      <c r="AB23" s="729"/>
      <c r="AC23" s="729"/>
      <c r="AD23" s="729"/>
      <c r="AE23" s="729"/>
      <c r="AF23" s="729"/>
      <c r="AG23" s="729"/>
      <c r="AH23" s="719"/>
      <c r="AI23" s="719"/>
      <c r="AJ23" s="719"/>
      <c r="AK23" s="669"/>
      <c r="AL23" s="669"/>
      <c r="AM23" s="670"/>
      <c r="AN23" s="292"/>
      <c r="AO23" s="675"/>
      <c r="AP23" s="676"/>
      <c r="AQ23" s="676"/>
      <c r="AR23" s="676"/>
      <c r="AS23" s="682"/>
      <c r="AT23" s="683"/>
      <c r="AU23" s="683"/>
      <c r="AV23" s="683"/>
      <c r="AW23" s="684"/>
      <c r="AX23" s="623"/>
      <c r="AY23" s="623"/>
      <c r="AZ23" s="623"/>
      <c r="BA23" s="624"/>
    </row>
    <row r="24" spans="1:53" ht="39" customHeight="1" thickBot="1">
      <c r="A24" s="657"/>
      <c r="B24" s="617"/>
      <c r="C24" s="662"/>
      <c r="D24" s="653"/>
      <c r="E24" s="653"/>
      <c r="F24" s="663"/>
      <c r="G24" s="742"/>
      <c r="H24" s="742"/>
      <c r="I24" s="742"/>
      <c r="J24" s="742"/>
      <c r="K24" s="616"/>
      <c r="L24" s="616"/>
      <c r="M24" s="617"/>
      <c r="N24" s="615"/>
      <c r="O24" s="616"/>
      <c r="P24" s="617"/>
      <c r="Q24" s="615"/>
      <c r="R24" s="616"/>
      <c r="S24" s="617"/>
      <c r="T24" s="709"/>
      <c r="U24" s="710"/>
      <c r="V24" s="711"/>
      <c r="W24" s="615"/>
      <c r="X24" s="616"/>
      <c r="Y24" s="716"/>
      <c r="Z24" s="291"/>
      <c r="AA24" s="730"/>
      <c r="AB24" s="731"/>
      <c r="AC24" s="731"/>
      <c r="AD24" s="731"/>
      <c r="AE24" s="731"/>
      <c r="AF24" s="731"/>
      <c r="AG24" s="731"/>
      <c r="AH24" s="720"/>
      <c r="AI24" s="720"/>
      <c r="AJ24" s="720"/>
      <c r="AK24" s="671"/>
      <c r="AL24" s="671"/>
      <c r="AM24" s="672"/>
      <c r="AN24" s="292"/>
      <c r="AO24" s="675"/>
      <c r="AP24" s="676"/>
      <c r="AQ24" s="676"/>
      <c r="AR24" s="676"/>
      <c r="AS24" s="682"/>
      <c r="AT24" s="683"/>
      <c r="AU24" s="683"/>
      <c r="AV24" s="683"/>
      <c r="AW24" s="684"/>
      <c r="AX24" s="623"/>
      <c r="AY24" s="623"/>
      <c r="AZ24" s="623"/>
      <c r="BA24" s="624"/>
    </row>
    <row r="25" spans="1:53" ht="23.25" customHeight="1" thickBot="1">
      <c r="A25" s="658"/>
      <c r="B25" s="620"/>
      <c r="C25" s="664"/>
      <c r="D25" s="665"/>
      <c r="E25" s="665"/>
      <c r="F25" s="666"/>
      <c r="G25" s="742"/>
      <c r="H25" s="742"/>
      <c r="I25" s="742"/>
      <c r="J25" s="742"/>
      <c r="K25" s="619"/>
      <c r="L25" s="619"/>
      <c r="M25" s="620"/>
      <c r="N25" s="618"/>
      <c r="O25" s="619"/>
      <c r="P25" s="620"/>
      <c r="Q25" s="618"/>
      <c r="R25" s="619"/>
      <c r="S25" s="620"/>
      <c r="T25" s="712"/>
      <c r="U25" s="713"/>
      <c r="V25" s="714"/>
      <c r="W25" s="618"/>
      <c r="X25" s="619"/>
      <c r="Y25" s="717"/>
      <c r="Z25" s="291"/>
      <c r="AA25" s="627" t="s">
        <v>28</v>
      </c>
      <c r="AB25" s="628"/>
      <c r="AC25" s="628"/>
      <c r="AD25" s="628"/>
      <c r="AE25" s="628"/>
      <c r="AF25" s="628"/>
      <c r="AG25" s="628"/>
      <c r="AH25" s="691">
        <v>3</v>
      </c>
      <c r="AI25" s="691"/>
      <c r="AJ25" s="691"/>
      <c r="AK25" s="691">
        <v>3</v>
      </c>
      <c r="AL25" s="691"/>
      <c r="AM25" s="692"/>
      <c r="AN25" s="292"/>
      <c r="AO25" s="677"/>
      <c r="AP25" s="678"/>
      <c r="AQ25" s="678"/>
      <c r="AR25" s="678"/>
      <c r="AS25" s="685"/>
      <c r="AT25" s="686"/>
      <c r="AU25" s="686"/>
      <c r="AV25" s="686"/>
      <c r="AW25" s="687"/>
      <c r="AX25" s="625"/>
      <c r="AY25" s="625"/>
      <c r="AZ25" s="625"/>
      <c r="BA25" s="626"/>
    </row>
    <row r="26" spans="1:53" ht="25.5" customHeight="1">
      <c r="A26" s="631">
        <v>1</v>
      </c>
      <c r="B26" s="632"/>
      <c r="C26" s="633">
        <v>36</v>
      </c>
      <c r="D26" s="634"/>
      <c r="E26" s="634"/>
      <c r="F26" s="632"/>
      <c r="G26" s="705">
        <v>2</v>
      </c>
      <c r="H26" s="705"/>
      <c r="I26" s="705">
        <v>2</v>
      </c>
      <c r="J26" s="705"/>
      <c r="K26" s="634"/>
      <c r="L26" s="634"/>
      <c r="M26" s="632"/>
      <c r="N26" s="633"/>
      <c r="O26" s="634"/>
      <c r="P26" s="632"/>
      <c r="Q26" s="635"/>
      <c r="R26" s="636"/>
      <c r="S26" s="637"/>
      <c r="T26" s="633">
        <v>12</v>
      </c>
      <c r="U26" s="634"/>
      <c r="V26" s="632"/>
      <c r="W26" s="688">
        <f>SUM(C26:V26)</f>
        <v>52</v>
      </c>
      <c r="X26" s="689"/>
      <c r="Y26" s="690"/>
      <c r="Z26" s="291"/>
      <c r="AA26" s="629"/>
      <c r="AB26" s="630"/>
      <c r="AC26" s="630"/>
      <c r="AD26" s="630"/>
      <c r="AE26" s="630"/>
      <c r="AF26" s="630"/>
      <c r="AG26" s="630"/>
      <c r="AH26" s="646"/>
      <c r="AI26" s="646"/>
      <c r="AJ26" s="646"/>
      <c r="AK26" s="646"/>
      <c r="AL26" s="646"/>
      <c r="AM26" s="647"/>
      <c r="AN26" s="292"/>
      <c r="AO26" s="693" t="s">
        <v>103</v>
      </c>
      <c r="AP26" s="694"/>
      <c r="AQ26" s="694"/>
      <c r="AR26" s="694"/>
      <c r="AS26" s="699" t="s">
        <v>104</v>
      </c>
      <c r="AT26" s="699"/>
      <c r="AU26" s="699"/>
      <c r="AV26" s="699"/>
      <c r="AW26" s="699"/>
      <c r="AX26" s="638">
        <v>3</v>
      </c>
      <c r="AY26" s="638"/>
      <c r="AZ26" s="638"/>
      <c r="BA26" s="639"/>
    </row>
    <row r="27" spans="1:53" ht="21" customHeight="1">
      <c r="A27" s="739">
        <v>2</v>
      </c>
      <c r="B27" s="704"/>
      <c r="C27" s="702"/>
      <c r="D27" s="703"/>
      <c r="E27" s="703"/>
      <c r="F27" s="704"/>
      <c r="G27" s="705"/>
      <c r="H27" s="705"/>
      <c r="I27" s="705"/>
      <c r="J27" s="705"/>
      <c r="K27" s="703">
        <v>3</v>
      </c>
      <c r="L27" s="703"/>
      <c r="M27" s="704"/>
      <c r="N27" s="702">
        <v>15</v>
      </c>
      <c r="O27" s="703"/>
      <c r="P27" s="704"/>
      <c r="Q27" s="723">
        <v>2</v>
      </c>
      <c r="R27" s="724"/>
      <c r="S27" s="725"/>
      <c r="T27" s="702"/>
      <c r="U27" s="703"/>
      <c r="V27" s="704"/>
      <c r="W27" s="705">
        <f>SUM(C27:V27)</f>
        <v>20</v>
      </c>
      <c r="X27" s="705"/>
      <c r="Y27" s="706"/>
      <c r="Z27" s="291"/>
      <c r="AA27" s="629" t="s">
        <v>20</v>
      </c>
      <c r="AB27" s="630"/>
      <c r="AC27" s="630"/>
      <c r="AD27" s="630"/>
      <c r="AE27" s="630"/>
      <c r="AF27" s="630"/>
      <c r="AG27" s="630"/>
      <c r="AH27" s="644">
        <v>3</v>
      </c>
      <c r="AI27" s="644"/>
      <c r="AJ27" s="644"/>
      <c r="AK27" s="646">
        <v>15</v>
      </c>
      <c r="AL27" s="646"/>
      <c r="AM27" s="647"/>
      <c r="AN27" s="292"/>
      <c r="AO27" s="695"/>
      <c r="AP27" s="696"/>
      <c r="AQ27" s="696"/>
      <c r="AR27" s="696"/>
      <c r="AS27" s="700"/>
      <c r="AT27" s="700"/>
      <c r="AU27" s="700"/>
      <c r="AV27" s="700"/>
      <c r="AW27" s="700"/>
      <c r="AX27" s="640"/>
      <c r="AY27" s="640"/>
      <c r="AZ27" s="640"/>
      <c r="BA27" s="641"/>
    </row>
    <row r="28" spans="1:53" ht="19.5" thickBot="1">
      <c r="A28" s="738" t="s">
        <v>21</v>
      </c>
      <c r="B28" s="733"/>
      <c r="C28" s="733">
        <v>36</v>
      </c>
      <c r="D28" s="733"/>
      <c r="E28" s="733"/>
      <c r="F28" s="733"/>
      <c r="G28" s="705">
        <v>2</v>
      </c>
      <c r="H28" s="705"/>
      <c r="I28" s="705">
        <v>2</v>
      </c>
      <c r="J28" s="705"/>
      <c r="K28" s="740">
        <v>3</v>
      </c>
      <c r="L28" s="740"/>
      <c r="M28" s="741"/>
      <c r="N28" s="733">
        <v>15</v>
      </c>
      <c r="O28" s="733"/>
      <c r="P28" s="733"/>
      <c r="Q28" s="732">
        <v>2</v>
      </c>
      <c r="R28" s="733"/>
      <c r="S28" s="733"/>
      <c r="T28" s="734">
        <v>12</v>
      </c>
      <c r="U28" s="733"/>
      <c r="V28" s="733"/>
      <c r="W28" s="735">
        <f>SUM(C28:V28)</f>
        <v>72</v>
      </c>
      <c r="X28" s="736"/>
      <c r="Y28" s="737"/>
      <c r="Z28" s="291"/>
      <c r="AA28" s="721"/>
      <c r="AB28" s="722"/>
      <c r="AC28" s="722"/>
      <c r="AD28" s="722"/>
      <c r="AE28" s="722"/>
      <c r="AF28" s="722"/>
      <c r="AG28" s="722"/>
      <c r="AH28" s="645"/>
      <c r="AI28" s="645"/>
      <c r="AJ28" s="645"/>
      <c r="AK28" s="648"/>
      <c r="AL28" s="648"/>
      <c r="AM28" s="649"/>
      <c r="AN28" s="293"/>
      <c r="AO28" s="697"/>
      <c r="AP28" s="698"/>
      <c r="AQ28" s="698"/>
      <c r="AR28" s="698"/>
      <c r="AS28" s="701"/>
      <c r="AT28" s="701"/>
      <c r="AU28" s="701"/>
      <c r="AV28" s="701"/>
      <c r="AW28" s="701"/>
      <c r="AX28" s="642"/>
      <c r="AY28" s="642"/>
      <c r="AZ28" s="642"/>
      <c r="BA28" s="643"/>
    </row>
    <row r="39" ht="18.75">
      <c r="BF39" s="4"/>
    </row>
    <row r="42" ht="15.75">
      <c r="BF42" s="3"/>
    </row>
    <row r="44" ht="15.75">
      <c r="BF44" s="2"/>
    </row>
  </sheetData>
  <sheetProtection/>
  <mergeCells count="89">
    <mergeCell ref="K22:M25"/>
    <mergeCell ref="K26:M26"/>
    <mergeCell ref="K27:M27"/>
    <mergeCell ref="K28:M28"/>
    <mergeCell ref="I22:J25"/>
    <mergeCell ref="G22:H25"/>
    <mergeCell ref="I26:J26"/>
    <mergeCell ref="I27:J27"/>
    <mergeCell ref="G26:H26"/>
    <mergeCell ref="A28:B28"/>
    <mergeCell ref="C28:F28"/>
    <mergeCell ref="N28:P28"/>
    <mergeCell ref="A27:B27"/>
    <mergeCell ref="C27:F27"/>
    <mergeCell ref="N27:P27"/>
    <mergeCell ref="I28:J28"/>
    <mergeCell ref="G27:H27"/>
    <mergeCell ref="G28:H28"/>
    <mergeCell ref="Q22:S25"/>
    <mergeCell ref="T22:V25"/>
    <mergeCell ref="W22:Y25"/>
    <mergeCell ref="AH22:AJ24"/>
    <mergeCell ref="AA27:AG28"/>
    <mergeCell ref="Q27:S27"/>
    <mergeCell ref="AA22:AG24"/>
    <mergeCell ref="Q28:S28"/>
    <mergeCell ref="T28:V28"/>
    <mergeCell ref="W28:Y28"/>
    <mergeCell ref="T26:V26"/>
    <mergeCell ref="W26:Y26"/>
    <mergeCell ref="AH25:AJ26"/>
    <mergeCell ref="AK25:AM26"/>
    <mergeCell ref="AO26:AR28"/>
    <mergeCell ref="AS26:AW28"/>
    <mergeCell ref="T27:V27"/>
    <mergeCell ref="W27:Y27"/>
    <mergeCell ref="V17:BA17"/>
    <mergeCell ref="A18:BA18"/>
    <mergeCell ref="A20:Y20"/>
    <mergeCell ref="AA20:AM20"/>
    <mergeCell ref="AO20:BA20"/>
    <mergeCell ref="A22:B25"/>
    <mergeCell ref="C22:F25"/>
    <mergeCell ref="AK22:AM24"/>
    <mergeCell ref="AO22:AR25"/>
    <mergeCell ref="AS22:AW25"/>
    <mergeCell ref="N22:P25"/>
    <mergeCell ref="AX22:BA25"/>
    <mergeCell ref="AA25:AG26"/>
    <mergeCell ref="A26:B26"/>
    <mergeCell ref="C26:F26"/>
    <mergeCell ref="N26:P26"/>
    <mergeCell ref="Q26:S26"/>
    <mergeCell ref="AX26:BA28"/>
    <mergeCell ref="AH27:AJ28"/>
    <mergeCell ref="AK27:AM28"/>
    <mergeCell ref="AW14:BA14"/>
    <mergeCell ref="AB14:AE14"/>
    <mergeCell ref="AF14:AI14"/>
    <mergeCell ref="W14:AA14"/>
    <mergeCell ref="AJ14:AM14"/>
    <mergeCell ref="AN14:AR14"/>
    <mergeCell ref="AK1:BA1"/>
    <mergeCell ref="AK2:BA2"/>
    <mergeCell ref="L2:AJ2"/>
    <mergeCell ref="A2:H2"/>
    <mergeCell ref="A3:H3"/>
    <mergeCell ref="A12:BA12"/>
    <mergeCell ref="AK3:BA4"/>
    <mergeCell ref="N4:AI4"/>
    <mergeCell ref="L5:AJ5"/>
    <mergeCell ref="L7:AJ7"/>
    <mergeCell ref="AK9:BA9"/>
    <mergeCell ref="AK8:BA8"/>
    <mergeCell ref="J14:M14"/>
    <mergeCell ref="N14:R14"/>
    <mergeCell ref="S14:V14"/>
    <mergeCell ref="L3:AJ3"/>
    <mergeCell ref="AK7:BA7"/>
    <mergeCell ref="AK5:BA6"/>
    <mergeCell ref="L6:AJ6"/>
    <mergeCell ref="AS14:AV14"/>
    <mergeCell ref="A4:H4"/>
    <mergeCell ref="A5:H5"/>
    <mergeCell ref="A14:A15"/>
    <mergeCell ref="B14:E14"/>
    <mergeCell ref="F14:I14"/>
    <mergeCell ref="L10:AJ10"/>
    <mergeCell ref="L8:AJ9"/>
  </mergeCells>
  <printOptions/>
  <pageMargins left="0.3937007874015748" right="0.3937007874015748" top="1.1811023622047245" bottom="0.3937007874015748" header="0.5118110236220472" footer="0.511811023622047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5"/>
  <sheetViews>
    <sheetView tabSelected="1" view="pageBreakPreview" zoomScaleSheetLayoutView="100" workbookViewId="0" topLeftCell="A1">
      <selection activeCell="B2" sqref="B2:B5"/>
    </sheetView>
  </sheetViews>
  <sheetFormatPr defaultColWidth="9.00390625" defaultRowHeight="12.75"/>
  <cols>
    <col min="1" max="1" width="10.75390625" style="29" customWidth="1"/>
    <col min="2" max="2" width="42.75390625" style="15" customWidth="1"/>
    <col min="3" max="3" width="5.00390625" style="16" customWidth="1"/>
    <col min="4" max="4" width="6.25390625" style="17" customWidth="1"/>
    <col min="5" max="5" width="4.25390625" style="16" customWidth="1"/>
    <col min="6" max="6" width="7.125" style="16" customWidth="1"/>
    <col min="7" max="7" width="7.75390625" style="14" customWidth="1"/>
    <col min="8" max="8" width="9.125" style="14" customWidth="1"/>
    <col min="9" max="10" width="6.375" style="14" customWidth="1"/>
    <col min="11" max="11" width="5.125" style="14" customWidth="1"/>
    <col min="12" max="12" width="6.25390625" style="14" customWidth="1"/>
    <col min="13" max="13" width="7.375" style="14" customWidth="1"/>
    <col min="14" max="14" width="13.875" style="30" customWidth="1"/>
    <col min="15" max="15" width="7.875" style="30" customWidth="1"/>
    <col min="16" max="16" width="4.75390625" style="14" customWidth="1"/>
    <col min="17" max="16384" width="9.125" style="14" customWidth="1"/>
  </cols>
  <sheetData>
    <row r="1" spans="1:24" ht="18" customHeight="1" thickBot="1">
      <c r="A1" s="821" t="s">
        <v>196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822"/>
      <c r="Q1" s="823"/>
      <c r="R1" s="14" t="s">
        <v>201</v>
      </c>
      <c r="S1"/>
      <c r="T1"/>
      <c r="U1"/>
      <c r="V1"/>
      <c r="W1"/>
      <c r="X1"/>
    </row>
    <row r="2" spans="1:24" ht="30.75" customHeight="1">
      <c r="A2" s="807" t="s">
        <v>22</v>
      </c>
      <c r="B2" s="812" t="s">
        <v>41</v>
      </c>
      <c r="C2" s="815" t="s">
        <v>165</v>
      </c>
      <c r="D2" s="816"/>
      <c r="E2" s="816"/>
      <c r="F2" s="817"/>
      <c r="G2" s="845" t="s">
        <v>42</v>
      </c>
      <c r="H2" s="830" t="s">
        <v>43</v>
      </c>
      <c r="I2" s="831"/>
      <c r="J2" s="831"/>
      <c r="K2" s="831"/>
      <c r="L2" s="831"/>
      <c r="M2" s="832"/>
      <c r="N2" s="824" t="s">
        <v>154</v>
      </c>
      <c r="O2" s="825"/>
      <c r="P2" s="825"/>
      <c r="Q2" s="826"/>
      <c r="S2"/>
      <c r="T2"/>
      <c r="U2"/>
      <c r="V2"/>
      <c r="W2"/>
      <c r="X2"/>
    </row>
    <row r="3" spans="1:24" ht="15" customHeight="1">
      <c r="A3" s="808"/>
      <c r="B3" s="813"/>
      <c r="C3" s="818"/>
      <c r="D3" s="819"/>
      <c r="E3" s="819"/>
      <c r="F3" s="820"/>
      <c r="G3" s="846"/>
      <c r="H3" s="810" t="s">
        <v>44</v>
      </c>
      <c r="I3" s="835" t="s">
        <v>45</v>
      </c>
      <c r="J3" s="836"/>
      <c r="K3" s="836"/>
      <c r="L3" s="837"/>
      <c r="M3" s="804" t="s">
        <v>46</v>
      </c>
      <c r="N3" s="827" t="s">
        <v>168</v>
      </c>
      <c r="O3" s="828"/>
      <c r="P3" s="828"/>
      <c r="Q3" s="241" t="s">
        <v>169</v>
      </c>
      <c r="S3"/>
      <c r="T3"/>
      <c r="U3"/>
      <c r="V3"/>
      <c r="W3"/>
      <c r="X3"/>
    </row>
    <row r="4" spans="1:24" ht="15" customHeight="1">
      <c r="A4" s="808"/>
      <c r="B4" s="813"/>
      <c r="C4" s="810" t="s">
        <v>47</v>
      </c>
      <c r="D4" s="833" t="s">
        <v>48</v>
      </c>
      <c r="E4" s="848" t="s">
        <v>49</v>
      </c>
      <c r="F4" s="849"/>
      <c r="G4" s="846"/>
      <c r="H4" s="854"/>
      <c r="I4" s="833" t="s">
        <v>50</v>
      </c>
      <c r="J4" s="835" t="s">
        <v>51</v>
      </c>
      <c r="K4" s="836"/>
      <c r="L4" s="837"/>
      <c r="M4" s="805"/>
      <c r="N4" s="827" t="s">
        <v>155</v>
      </c>
      <c r="O4" s="828"/>
      <c r="P4" s="828"/>
      <c r="Q4" s="829"/>
      <c r="S4"/>
      <c r="T4"/>
      <c r="U4"/>
      <c r="V4"/>
      <c r="W4"/>
      <c r="X4"/>
    </row>
    <row r="5" spans="1:24" ht="72" customHeight="1" thickBot="1">
      <c r="A5" s="809"/>
      <c r="B5" s="814"/>
      <c r="C5" s="811"/>
      <c r="D5" s="834"/>
      <c r="E5" s="87" t="s">
        <v>52</v>
      </c>
      <c r="F5" s="77" t="s">
        <v>53</v>
      </c>
      <c r="G5" s="847"/>
      <c r="H5" s="811"/>
      <c r="I5" s="834"/>
      <c r="J5" s="86" t="s">
        <v>26</v>
      </c>
      <c r="K5" s="86" t="s">
        <v>29</v>
      </c>
      <c r="L5" s="86" t="s">
        <v>54</v>
      </c>
      <c r="M5" s="806"/>
      <c r="N5" s="250">
        <v>1</v>
      </c>
      <c r="O5" s="855">
        <v>2</v>
      </c>
      <c r="P5" s="856"/>
      <c r="Q5" s="337" t="s">
        <v>156</v>
      </c>
      <c r="S5"/>
      <c r="T5"/>
      <c r="U5"/>
      <c r="V5"/>
      <c r="W5"/>
      <c r="X5"/>
    </row>
    <row r="6" spans="1:24" ht="16.5" thickBot="1">
      <c r="A6" s="75">
        <v>1</v>
      </c>
      <c r="B6" s="76">
        <v>2</v>
      </c>
      <c r="C6" s="78">
        <v>3</v>
      </c>
      <c r="D6" s="78">
        <v>4</v>
      </c>
      <c r="E6" s="78">
        <v>5</v>
      </c>
      <c r="F6" s="79">
        <v>6</v>
      </c>
      <c r="G6" s="80">
        <v>7</v>
      </c>
      <c r="H6" s="81">
        <v>8</v>
      </c>
      <c r="I6" s="78">
        <v>9</v>
      </c>
      <c r="J6" s="78">
        <v>10</v>
      </c>
      <c r="K6" s="78">
        <v>11</v>
      </c>
      <c r="L6" s="78">
        <v>12</v>
      </c>
      <c r="M6" s="82">
        <v>13</v>
      </c>
      <c r="N6" s="83">
        <v>14</v>
      </c>
      <c r="O6" s="865">
        <v>15</v>
      </c>
      <c r="P6" s="866"/>
      <c r="Q6" s="338" t="s">
        <v>66</v>
      </c>
      <c r="S6"/>
      <c r="T6"/>
      <c r="U6"/>
      <c r="V6"/>
      <c r="W6"/>
      <c r="X6"/>
    </row>
    <row r="7" spans="1:24" ht="15.75">
      <c r="A7" s="842" t="s">
        <v>68</v>
      </c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4"/>
      <c r="S7"/>
      <c r="T7"/>
      <c r="U7"/>
      <c r="V7"/>
      <c r="W7"/>
      <c r="X7"/>
    </row>
    <row r="8" spans="1:24" ht="15.75" customHeight="1" thickBot="1">
      <c r="A8" s="850" t="s">
        <v>176</v>
      </c>
      <c r="B8" s="851"/>
      <c r="C8" s="851"/>
      <c r="D8" s="851"/>
      <c r="E8" s="851"/>
      <c r="F8" s="851"/>
      <c r="G8" s="851"/>
      <c r="H8" s="851"/>
      <c r="I8" s="851"/>
      <c r="J8" s="851"/>
      <c r="K8" s="851"/>
      <c r="L8" s="851"/>
      <c r="M8" s="851"/>
      <c r="N8" s="851"/>
      <c r="O8" s="851"/>
      <c r="P8" s="851"/>
      <c r="S8"/>
      <c r="T8"/>
      <c r="U8"/>
      <c r="V8"/>
      <c r="W8"/>
      <c r="X8"/>
    </row>
    <row r="9" spans="1:24" ht="33.75" customHeight="1">
      <c r="A9" s="312" t="s">
        <v>56</v>
      </c>
      <c r="B9" s="386" t="s">
        <v>177</v>
      </c>
      <c r="C9" s="313"/>
      <c r="D9" s="314"/>
      <c r="E9" s="314"/>
      <c r="F9" s="315"/>
      <c r="G9" s="326">
        <f>G10+G11</f>
        <v>6.5</v>
      </c>
      <c r="H9" s="213">
        <f>H10+H11</f>
        <v>195</v>
      </c>
      <c r="I9" s="331">
        <f>I10+I11</f>
        <v>8</v>
      </c>
      <c r="J9" s="331"/>
      <c r="K9" s="331"/>
      <c r="L9" s="331">
        <v>8</v>
      </c>
      <c r="M9" s="332">
        <f>M10+M11</f>
        <v>187</v>
      </c>
      <c r="N9" s="329"/>
      <c r="O9" s="852"/>
      <c r="P9" s="852"/>
      <c r="Q9" s="316"/>
      <c r="R9" s="14">
        <f>IF(N9&lt;&gt;"","так","")</f>
      </c>
      <c r="S9" s="14">
        <f>IF(O9&lt;&gt;"","так","")</f>
      </c>
      <c r="T9"/>
      <c r="U9"/>
      <c r="V9"/>
      <c r="W9"/>
      <c r="X9"/>
    </row>
    <row r="10" spans="1:24" ht="31.5" customHeight="1">
      <c r="A10" s="296" t="s">
        <v>74</v>
      </c>
      <c r="B10" s="387" t="s">
        <v>177</v>
      </c>
      <c r="C10" s="297"/>
      <c r="D10" s="307">
        <v>1</v>
      </c>
      <c r="E10" s="298"/>
      <c r="F10" s="299"/>
      <c r="G10" s="327">
        <v>3</v>
      </c>
      <c r="H10" s="333">
        <f>G10*30</f>
        <v>90</v>
      </c>
      <c r="I10" s="325">
        <f>J10+L10</f>
        <v>4</v>
      </c>
      <c r="J10" s="300"/>
      <c r="K10" s="300"/>
      <c r="L10" s="300">
        <v>4</v>
      </c>
      <c r="M10" s="334">
        <f>H10-I10</f>
        <v>86</v>
      </c>
      <c r="N10" s="330" t="s">
        <v>55</v>
      </c>
      <c r="O10" s="646"/>
      <c r="P10" s="646"/>
      <c r="Q10" s="317"/>
      <c r="R10" s="14" t="str">
        <f aca="true" t="shared" si="0" ref="R10:R46">IF(N10&lt;&gt;"","так","")</f>
        <v>так</v>
      </c>
      <c r="S10" s="14">
        <f aca="true" t="shared" si="1" ref="S10:S46">IF(O10&lt;&gt;"","так","")</f>
      </c>
      <c r="T10"/>
      <c r="U10"/>
      <c r="V10"/>
      <c r="W10"/>
      <c r="X10"/>
    </row>
    <row r="11" spans="1:24" ht="35.25" customHeight="1" thickBot="1">
      <c r="A11" s="318" t="s">
        <v>75</v>
      </c>
      <c r="B11" s="388" t="s">
        <v>177</v>
      </c>
      <c r="C11" s="319">
        <v>2</v>
      </c>
      <c r="D11" s="320"/>
      <c r="E11" s="320"/>
      <c r="F11" s="321"/>
      <c r="G11" s="328">
        <v>3.5</v>
      </c>
      <c r="H11" s="335">
        <f>G11*30</f>
        <v>105</v>
      </c>
      <c r="I11" s="112">
        <f>J11+L11</f>
        <v>4</v>
      </c>
      <c r="J11" s="322"/>
      <c r="K11" s="322"/>
      <c r="L11" s="323" t="s">
        <v>178</v>
      </c>
      <c r="M11" s="336">
        <f>H11-I11</f>
        <v>101</v>
      </c>
      <c r="N11" s="231"/>
      <c r="O11" s="853" t="s">
        <v>55</v>
      </c>
      <c r="P11" s="853"/>
      <c r="Q11" s="324"/>
      <c r="R11" s="14">
        <f t="shared" si="0"/>
      </c>
      <c r="S11" s="14" t="str">
        <f t="shared" si="1"/>
        <v>так</v>
      </c>
      <c r="T11"/>
      <c r="U11"/>
      <c r="V11"/>
      <c r="W11"/>
      <c r="X11"/>
    </row>
    <row r="12" spans="1:24" ht="15.75" customHeight="1" thickBot="1">
      <c r="A12" s="756" t="s">
        <v>179</v>
      </c>
      <c r="B12" s="768"/>
      <c r="C12" s="768"/>
      <c r="D12" s="768"/>
      <c r="E12" s="768"/>
      <c r="F12" s="757"/>
      <c r="G12" s="301">
        <f>G9</f>
        <v>6.5</v>
      </c>
      <c r="H12" s="302">
        <f>H9</f>
        <v>195</v>
      </c>
      <c r="I12" s="303">
        <v>8</v>
      </c>
      <c r="J12" s="304"/>
      <c r="K12" s="304"/>
      <c r="L12" s="305">
        <v>8</v>
      </c>
      <c r="M12" s="306">
        <f>M9</f>
        <v>187</v>
      </c>
      <c r="N12" s="310" t="s">
        <v>55</v>
      </c>
      <c r="O12" s="766" t="s">
        <v>55</v>
      </c>
      <c r="P12" s="767"/>
      <c r="Q12" s="311"/>
      <c r="S12" s="14" t="str">
        <f t="shared" si="1"/>
        <v>так</v>
      </c>
      <c r="T12"/>
      <c r="U12"/>
      <c r="V12"/>
      <c r="W12"/>
      <c r="X12"/>
    </row>
    <row r="13" spans="1:24" ht="15.75" customHeight="1" thickBot="1">
      <c r="A13" s="838" t="s">
        <v>175</v>
      </c>
      <c r="B13" s="839"/>
      <c r="C13" s="839"/>
      <c r="D13" s="839"/>
      <c r="E13" s="839"/>
      <c r="F13" s="839"/>
      <c r="G13" s="839"/>
      <c r="H13" s="839"/>
      <c r="I13" s="839"/>
      <c r="J13" s="839"/>
      <c r="K13" s="839"/>
      <c r="L13" s="839"/>
      <c r="M13" s="839"/>
      <c r="N13" s="839"/>
      <c r="O13" s="840"/>
      <c r="P13" s="840"/>
      <c r="Q13" s="841"/>
      <c r="R13" s="14">
        <f t="shared" si="0"/>
      </c>
      <c r="S13" s="14">
        <f t="shared" si="1"/>
      </c>
      <c r="T13"/>
      <c r="U13"/>
      <c r="V13"/>
      <c r="W13"/>
      <c r="X13"/>
    </row>
    <row r="14" spans="1:24" ht="47.25">
      <c r="A14" s="32" t="s">
        <v>112</v>
      </c>
      <c r="B14" s="113" t="s">
        <v>77</v>
      </c>
      <c r="C14" s="116"/>
      <c r="D14" s="107"/>
      <c r="E14" s="107"/>
      <c r="F14" s="108"/>
      <c r="G14" s="195">
        <f>SUM(G15:G16)</f>
        <v>3</v>
      </c>
      <c r="H14" s="196">
        <f>SUM(H15:H16)</f>
        <v>90</v>
      </c>
      <c r="I14" s="197"/>
      <c r="J14" s="197"/>
      <c r="K14" s="197"/>
      <c r="L14" s="197"/>
      <c r="M14" s="198"/>
      <c r="N14" s="123"/>
      <c r="O14" s="867"/>
      <c r="P14" s="868"/>
      <c r="Q14" s="146"/>
      <c r="R14" s="14">
        <f t="shared" si="0"/>
      </c>
      <c r="S14" s="14">
        <f t="shared" si="1"/>
      </c>
      <c r="T14"/>
      <c r="U14"/>
      <c r="V14"/>
      <c r="W14"/>
      <c r="X14"/>
    </row>
    <row r="15" spans="1:24" ht="15.75">
      <c r="A15" s="33" t="s">
        <v>74</v>
      </c>
      <c r="B15" s="114" t="s">
        <v>78</v>
      </c>
      <c r="C15" s="117"/>
      <c r="D15" s="88">
        <v>2</v>
      </c>
      <c r="E15" s="88"/>
      <c r="F15" s="109"/>
      <c r="G15" s="120">
        <v>1</v>
      </c>
      <c r="H15" s="199">
        <f>G15*30</f>
        <v>30</v>
      </c>
      <c r="I15" s="84">
        <f>J15+L15</f>
        <v>4</v>
      </c>
      <c r="J15" s="88">
        <v>4</v>
      </c>
      <c r="K15" s="88"/>
      <c r="L15" s="88"/>
      <c r="M15" s="200">
        <f>H15-I15</f>
        <v>26</v>
      </c>
      <c r="N15" s="124"/>
      <c r="O15" s="790" t="s">
        <v>55</v>
      </c>
      <c r="P15" s="791"/>
      <c r="Q15" s="147"/>
      <c r="R15" s="14">
        <f t="shared" si="0"/>
      </c>
      <c r="S15" s="14" t="str">
        <f t="shared" si="1"/>
        <v>так</v>
      </c>
      <c r="T15"/>
      <c r="U15"/>
      <c r="V15"/>
      <c r="W15"/>
      <c r="X15"/>
    </row>
    <row r="16" spans="1:24" ht="33.75" customHeight="1" thickBot="1">
      <c r="A16" s="34" t="s">
        <v>184</v>
      </c>
      <c r="B16" s="127" t="s">
        <v>79</v>
      </c>
      <c r="C16" s="102"/>
      <c r="D16" s="103">
        <v>1</v>
      </c>
      <c r="E16" s="103"/>
      <c r="F16" s="128"/>
      <c r="G16" s="129">
        <v>2</v>
      </c>
      <c r="H16" s="201">
        <f>G16*30</f>
        <v>60</v>
      </c>
      <c r="I16" s="112">
        <f>J16+L16</f>
        <v>4</v>
      </c>
      <c r="J16" s="110">
        <v>4</v>
      </c>
      <c r="K16" s="111"/>
      <c r="L16" s="110"/>
      <c r="M16" s="202">
        <f>H16-I16</f>
        <v>56</v>
      </c>
      <c r="N16" s="130" t="s">
        <v>55</v>
      </c>
      <c r="O16" s="792"/>
      <c r="P16" s="793"/>
      <c r="Q16" s="148"/>
      <c r="R16" s="14" t="str">
        <f t="shared" si="0"/>
        <v>так</v>
      </c>
      <c r="S16" s="14">
        <f t="shared" si="1"/>
      </c>
      <c r="T16"/>
      <c r="U16"/>
      <c r="V16"/>
      <c r="W16"/>
      <c r="X16"/>
    </row>
    <row r="17" spans="1:24" ht="31.5">
      <c r="A17" s="32" t="s">
        <v>113</v>
      </c>
      <c r="B17" s="136" t="s">
        <v>69</v>
      </c>
      <c r="C17" s="137"/>
      <c r="D17" s="138"/>
      <c r="E17" s="138"/>
      <c r="F17" s="139"/>
      <c r="G17" s="212">
        <f>SUM(G18:G19)</f>
        <v>3</v>
      </c>
      <c r="H17" s="213">
        <f>SUM(H18:H19)</f>
        <v>90</v>
      </c>
      <c r="I17" s="140"/>
      <c r="J17" s="140"/>
      <c r="K17" s="141"/>
      <c r="L17" s="141"/>
      <c r="M17" s="203"/>
      <c r="N17" s="142"/>
      <c r="O17" s="867"/>
      <c r="P17" s="868"/>
      <c r="Q17" s="146"/>
      <c r="R17" s="14">
        <f t="shared" si="0"/>
      </c>
      <c r="S17" s="14">
        <f t="shared" si="1"/>
      </c>
      <c r="T17"/>
      <c r="U17"/>
      <c r="V17"/>
      <c r="W17"/>
      <c r="X17"/>
    </row>
    <row r="18" spans="1:24" ht="15.75">
      <c r="A18" s="33" t="s">
        <v>185</v>
      </c>
      <c r="B18" s="115" t="s">
        <v>40</v>
      </c>
      <c r="C18" s="118">
        <v>1</v>
      </c>
      <c r="D18" s="90"/>
      <c r="E18" s="90"/>
      <c r="F18" s="51"/>
      <c r="G18" s="121">
        <v>1.5</v>
      </c>
      <c r="H18" s="204">
        <f>G18*30</f>
        <v>45</v>
      </c>
      <c r="I18" s="84">
        <v>2</v>
      </c>
      <c r="J18" s="89">
        <v>2</v>
      </c>
      <c r="K18" s="90"/>
      <c r="L18" s="90"/>
      <c r="M18" s="205">
        <f>H18-I18</f>
        <v>43</v>
      </c>
      <c r="N18" s="125" t="s">
        <v>172</v>
      </c>
      <c r="O18" s="790"/>
      <c r="P18" s="791"/>
      <c r="Q18" s="147"/>
      <c r="R18" s="14" t="str">
        <f t="shared" si="0"/>
        <v>так</v>
      </c>
      <c r="S18" s="14">
        <f t="shared" si="1"/>
      </c>
      <c r="T18"/>
      <c r="U18"/>
      <c r="V18"/>
      <c r="W18"/>
      <c r="X18"/>
    </row>
    <row r="19" spans="1:24" ht="16.5" thickBot="1">
      <c r="A19" s="34" t="s">
        <v>186</v>
      </c>
      <c r="B19" s="251" t="s">
        <v>33</v>
      </c>
      <c r="C19" s="119"/>
      <c r="D19" s="110">
        <v>1</v>
      </c>
      <c r="E19" s="111"/>
      <c r="F19" s="52"/>
      <c r="G19" s="122">
        <v>1.5</v>
      </c>
      <c r="H19" s="206">
        <f>G19*30</f>
        <v>45</v>
      </c>
      <c r="I19" s="112">
        <v>2</v>
      </c>
      <c r="J19" s="110">
        <v>2</v>
      </c>
      <c r="K19" s="111"/>
      <c r="L19" s="111"/>
      <c r="M19" s="202">
        <f>H19-I19</f>
        <v>43</v>
      </c>
      <c r="N19" s="130" t="s">
        <v>172</v>
      </c>
      <c r="O19" s="859"/>
      <c r="P19" s="860"/>
      <c r="Q19" s="148"/>
      <c r="R19" s="14" t="str">
        <f t="shared" si="0"/>
        <v>так</v>
      </c>
      <c r="S19" s="14">
        <f t="shared" si="1"/>
      </c>
      <c r="T19"/>
      <c r="U19"/>
      <c r="V19"/>
      <c r="W19"/>
      <c r="X19"/>
    </row>
    <row r="20" spans="1:24" ht="32.25" thickBot="1">
      <c r="A20" s="68" t="s">
        <v>114</v>
      </c>
      <c r="B20" s="339" t="s">
        <v>81</v>
      </c>
      <c r="C20" s="131"/>
      <c r="D20" s="252">
        <v>2</v>
      </c>
      <c r="E20" s="132"/>
      <c r="F20" s="133"/>
      <c r="G20" s="134">
        <v>3</v>
      </c>
      <c r="H20" s="207">
        <f>G20*30</f>
        <v>90</v>
      </c>
      <c r="I20" s="208">
        <f>J20+L20</f>
        <v>4</v>
      </c>
      <c r="J20" s="209">
        <v>4</v>
      </c>
      <c r="K20" s="210"/>
      <c r="L20" s="210"/>
      <c r="M20" s="211">
        <f>H20-I20</f>
        <v>86</v>
      </c>
      <c r="N20" s="135"/>
      <c r="O20" s="861" t="s">
        <v>55</v>
      </c>
      <c r="P20" s="862"/>
      <c r="Q20" s="152"/>
      <c r="R20" s="14">
        <f t="shared" si="0"/>
      </c>
      <c r="S20" s="14" t="str">
        <f t="shared" si="1"/>
        <v>так</v>
      </c>
      <c r="T20"/>
      <c r="U20"/>
      <c r="V20"/>
      <c r="W20"/>
      <c r="X20"/>
    </row>
    <row r="21" spans="1:24" ht="15.75" customHeight="1" thickBot="1">
      <c r="A21" s="769" t="s">
        <v>89</v>
      </c>
      <c r="B21" s="770"/>
      <c r="C21" s="770"/>
      <c r="D21" s="770"/>
      <c r="E21" s="770"/>
      <c r="F21" s="771"/>
      <c r="G21" s="144">
        <f>G14+G17+G20</f>
        <v>9</v>
      </c>
      <c r="H21" s="126">
        <f>H14+H17+H20</f>
        <v>270</v>
      </c>
      <c r="I21" s="126">
        <f>SUM(I14:I20)</f>
        <v>16</v>
      </c>
      <c r="J21" s="126">
        <f>SUM(J14:J20)</f>
        <v>16</v>
      </c>
      <c r="K21" s="126">
        <f>SUM(K14:K20)</f>
        <v>0</v>
      </c>
      <c r="L21" s="126">
        <f>SUM(L14:L20)</f>
        <v>0</v>
      </c>
      <c r="M21" s="126">
        <f>SUM(M14:M20)</f>
        <v>254</v>
      </c>
      <c r="N21" s="35" t="s">
        <v>108</v>
      </c>
      <c r="O21" s="774" t="s">
        <v>108</v>
      </c>
      <c r="P21" s="775"/>
      <c r="Q21" s="151"/>
      <c r="T21"/>
      <c r="U21"/>
      <c r="V21"/>
      <c r="W21"/>
      <c r="X21"/>
    </row>
    <row r="22" spans="1:24" ht="16.5" customHeight="1" thickBot="1">
      <c r="A22" s="857" t="s">
        <v>187</v>
      </c>
      <c r="B22" s="858"/>
      <c r="C22" s="858"/>
      <c r="D22" s="858"/>
      <c r="E22" s="858"/>
      <c r="F22" s="858"/>
      <c r="G22" s="858"/>
      <c r="H22" s="858"/>
      <c r="I22" s="858"/>
      <c r="J22" s="858"/>
      <c r="K22" s="858"/>
      <c r="L22" s="858"/>
      <c r="M22" s="858"/>
      <c r="N22" s="858"/>
      <c r="O22" s="858"/>
      <c r="P22" s="858"/>
      <c r="Q22" s="235"/>
      <c r="R22" s="14">
        <f t="shared" si="0"/>
      </c>
      <c r="S22" s="14">
        <f t="shared" si="1"/>
      </c>
      <c r="T22"/>
      <c r="U22"/>
      <c r="V22"/>
      <c r="W22"/>
      <c r="X22"/>
    </row>
    <row r="23" spans="1:24" s="143" customFormat="1" ht="14.25" customHeight="1">
      <c r="A23" s="253" t="s">
        <v>188</v>
      </c>
      <c r="B23" s="389" t="s">
        <v>197</v>
      </c>
      <c r="C23" s="215">
        <v>2</v>
      </c>
      <c r="D23" s="216"/>
      <c r="E23" s="216"/>
      <c r="F23" s="217"/>
      <c r="G23" s="254">
        <v>4</v>
      </c>
      <c r="H23" s="215">
        <f>G23*30</f>
        <v>120</v>
      </c>
      <c r="I23" s="216">
        <f>J23+L23</f>
        <v>6</v>
      </c>
      <c r="J23" s="216">
        <v>4</v>
      </c>
      <c r="K23" s="216"/>
      <c r="L23" s="216">
        <v>2</v>
      </c>
      <c r="M23" s="217">
        <f>H23-I23</f>
        <v>114</v>
      </c>
      <c r="N23" s="234"/>
      <c r="O23" s="876" t="s">
        <v>91</v>
      </c>
      <c r="P23" s="877"/>
      <c r="Q23" s="340"/>
      <c r="R23" s="14">
        <f t="shared" si="0"/>
      </c>
      <c r="S23" s="14" t="str">
        <f t="shared" si="1"/>
        <v>так</v>
      </c>
      <c r="T23"/>
      <c r="U23"/>
      <c r="V23"/>
      <c r="W23"/>
      <c r="X23"/>
    </row>
    <row r="24" spans="1:24" s="98" customFormat="1" ht="15.75">
      <c r="A24" s="255" t="s">
        <v>189</v>
      </c>
      <c r="B24" s="114" t="s">
        <v>85</v>
      </c>
      <c r="C24" s="232"/>
      <c r="D24" s="256">
        <v>2</v>
      </c>
      <c r="E24" s="257"/>
      <c r="F24" s="258"/>
      <c r="G24" s="259">
        <v>3</v>
      </c>
      <c r="H24" s="166">
        <f>G24*30</f>
        <v>90</v>
      </c>
      <c r="I24" s="256">
        <f>J24+L24</f>
        <v>6</v>
      </c>
      <c r="J24" s="257">
        <v>4</v>
      </c>
      <c r="K24" s="257"/>
      <c r="L24" s="257">
        <v>2</v>
      </c>
      <c r="M24" s="260">
        <f>H24-I24</f>
        <v>84</v>
      </c>
      <c r="N24" s="261"/>
      <c r="O24" s="790" t="s">
        <v>91</v>
      </c>
      <c r="P24" s="791"/>
      <c r="Q24" s="233"/>
      <c r="R24" s="14">
        <f t="shared" si="0"/>
      </c>
      <c r="S24" s="14" t="str">
        <f t="shared" si="1"/>
        <v>так</v>
      </c>
      <c r="T24"/>
      <c r="U24"/>
      <c r="V24"/>
      <c r="W24"/>
      <c r="X24"/>
    </row>
    <row r="25" spans="1:24" s="94" customFormat="1" ht="31.5">
      <c r="A25" s="255" t="s">
        <v>190</v>
      </c>
      <c r="B25" s="390" t="s">
        <v>110</v>
      </c>
      <c r="C25" s="99">
        <v>2</v>
      </c>
      <c r="D25" s="236"/>
      <c r="E25" s="236"/>
      <c r="F25" s="245"/>
      <c r="G25" s="259">
        <v>3</v>
      </c>
      <c r="H25" s="165">
        <f>G25*30</f>
        <v>90</v>
      </c>
      <c r="I25" s="236">
        <f>J25+L25</f>
        <v>6</v>
      </c>
      <c r="J25" s="236">
        <v>4</v>
      </c>
      <c r="K25" s="236"/>
      <c r="L25" s="236">
        <v>2</v>
      </c>
      <c r="M25" s="262">
        <f>H25-I25</f>
        <v>84</v>
      </c>
      <c r="N25" s="263"/>
      <c r="O25" s="863" t="s">
        <v>91</v>
      </c>
      <c r="P25" s="864"/>
      <c r="Q25" s="264"/>
      <c r="R25" s="14">
        <f t="shared" si="0"/>
      </c>
      <c r="S25" s="14" t="str">
        <f t="shared" si="1"/>
        <v>так</v>
      </c>
      <c r="T25"/>
      <c r="U25"/>
      <c r="V25"/>
      <c r="W25"/>
      <c r="X25"/>
    </row>
    <row r="26" spans="1:24" s="94" customFormat="1" ht="16.5" thickBot="1">
      <c r="A26" s="255" t="s">
        <v>191</v>
      </c>
      <c r="B26" s="390" t="s">
        <v>86</v>
      </c>
      <c r="C26" s="99"/>
      <c r="D26" s="236">
        <v>2</v>
      </c>
      <c r="E26" s="236"/>
      <c r="F26" s="245"/>
      <c r="G26" s="259">
        <v>3</v>
      </c>
      <c r="H26" s="165">
        <f>G26*30</f>
        <v>90</v>
      </c>
      <c r="I26" s="236">
        <f>J26+L26</f>
        <v>6</v>
      </c>
      <c r="J26" s="236">
        <v>4</v>
      </c>
      <c r="K26" s="236"/>
      <c r="L26" s="236">
        <v>2</v>
      </c>
      <c r="M26" s="262">
        <f>H26-I26</f>
        <v>84</v>
      </c>
      <c r="N26" s="263"/>
      <c r="O26" s="863" t="s">
        <v>91</v>
      </c>
      <c r="P26" s="864"/>
      <c r="Q26" s="264"/>
      <c r="R26" s="14">
        <f t="shared" si="0"/>
      </c>
      <c r="S26" s="14" t="str">
        <f t="shared" si="1"/>
        <v>так</v>
      </c>
      <c r="T26"/>
      <c r="U26"/>
      <c r="V26"/>
      <c r="W26"/>
      <c r="X26"/>
    </row>
    <row r="27" spans="1:24" s="94" customFormat="1" ht="32.25" thickBot="1">
      <c r="A27" s="265" t="s">
        <v>192</v>
      </c>
      <c r="B27" s="389" t="s">
        <v>111</v>
      </c>
      <c r="C27" s="102"/>
      <c r="D27" s="103">
        <v>1</v>
      </c>
      <c r="E27" s="103"/>
      <c r="F27" s="246"/>
      <c r="G27" s="266">
        <v>3</v>
      </c>
      <c r="H27" s="231">
        <f>G27*30</f>
        <v>90</v>
      </c>
      <c r="I27" s="103">
        <f>J27+L27</f>
        <v>6</v>
      </c>
      <c r="J27" s="103">
        <v>4</v>
      </c>
      <c r="K27" s="103"/>
      <c r="L27" s="103">
        <v>2</v>
      </c>
      <c r="M27" s="267">
        <f>H27-I27</f>
        <v>84</v>
      </c>
      <c r="N27" s="130" t="s">
        <v>91</v>
      </c>
      <c r="O27" s="880"/>
      <c r="P27" s="881"/>
      <c r="Q27" s="268"/>
      <c r="R27" s="14" t="str">
        <f t="shared" si="0"/>
        <v>так</v>
      </c>
      <c r="S27" s="14">
        <f t="shared" si="1"/>
      </c>
      <c r="T27"/>
      <c r="U27"/>
      <c r="V27"/>
      <c r="W27"/>
      <c r="X27"/>
    </row>
    <row r="28" spans="1:24" ht="16.5" customHeight="1" thickBot="1">
      <c r="A28" s="769" t="s">
        <v>193</v>
      </c>
      <c r="B28" s="770"/>
      <c r="C28" s="770"/>
      <c r="D28" s="770"/>
      <c r="E28" s="770"/>
      <c r="F28" s="771"/>
      <c r="G28" s="144">
        <f aca="true" t="shared" si="2" ref="G28:M28">SUM(G23:G27)</f>
        <v>16</v>
      </c>
      <c r="H28" s="163">
        <f t="shared" si="2"/>
        <v>480</v>
      </c>
      <c r="I28" s="163">
        <f t="shared" si="2"/>
        <v>30</v>
      </c>
      <c r="J28" s="163">
        <f t="shared" si="2"/>
        <v>20</v>
      </c>
      <c r="K28" s="163">
        <f t="shared" si="2"/>
        <v>0</v>
      </c>
      <c r="L28" s="163">
        <f t="shared" si="2"/>
        <v>10</v>
      </c>
      <c r="M28" s="163">
        <f t="shared" si="2"/>
        <v>450</v>
      </c>
      <c r="N28" s="164" t="s">
        <v>91</v>
      </c>
      <c r="O28" s="774" t="s">
        <v>109</v>
      </c>
      <c r="P28" s="775"/>
      <c r="Q28" s="151"/>
      <c r="T28"/>
      <c r="U28"/>
      <c r="V28"/>
      <c r="W28"/>
      <c r="X28"/>
    </row>
    <row r="29" spans="1:24" ht="23.25" customHeight="1" thickBot="1">
      <c r="A29" s="769" t="s">
        <v>106</v>
      </c>
      <c r="B29" s="770"/>
      <c r="C29" s="770"/>
      <c r="D29" s="770"/>
      <c r="E29" s="770"/>
      <c r="F29" s="771"/>
      <c r="G29" s="144">
        <f>G28+G21+G12</f>
        <v>31.5</v>
      </c>
      <c r="H29" s="144">
        <f aca="true" t="shared" si="3" ref="H29:M29">H28+H21+H12</f>
        <v>945</v>
      </c>
      <c r="I29" s="144">
        <f t="shared" si="3"/>
        <v>54</v>
      </c>
      <c r="J29" s="144">
        <f t="shared" si="3"/>
        <v>36</v>
      </c>
      <c r="K29" s="144">
        <f t="shared" si="3"/>
        <v>0</v>
      </c>
      <c r="L29" s="144">
        <f t="shared" si="3"/>
        <v>18</v>
      </c>
      <c r="M29" s="144">
        <f t="shared" si="3"/>
        <v>891</v>
      </c>
      <c r="N29" s="164" t="s">
        <v>180</v>
      </c>
      <c r="O29" s="774" t="s">
        <v>181</v>
      </c>
      <c r="P29" s="775"/>
      <c r="Q29" s="151"/>
      <c r="T29"/>
      <c r="U29"/>
      <c r="V29"/>
      <c r="W29"/>
      <c r="X29"/>
    </row>
    <row r="30" spans="1:24" s="143" customFormat="1" ht="14.25" customHeight="1">
      <c r="A30" s="842" t="s">
        <v>90</v>
      </c>
      <c r="B30" s="843"/>
      <c r="C30" s="843"/>
      <c r="D30" s="843"/>
      <c r="E30" s="843"/>
      <c r="F30" s="843"/>
      <c r="G30" s="843"/>
      <c r="H30" s="843"/>
      <c r="I30" s="843"/>
      <c r="J30" s="843"/>
      <c r="K30" s="843"/>
      <c r="L30" s="843"/>
      <c r="M30" s="843"/>
      <c r="N30" s="843"/>
      <c r="O30" s="843"/>
      <c r="P30" s="843"/>
      <c r="Q30" s="844"/>
      <c r="R30" s="14">
        <f t="shared" si="0"/>
      </c>
      <c r="S30" s="14">
        <f t="shared" si="1"/>
      </c>
      <c r="T30"/>
      <c r="U30"/>
      <c r="V30"/>
      <c r="W30"/>
      <c r="X30"/>
    </row>
    <row r="31" spans="1:24" s="143" customFormat="1" ht="14.25" customHeight="1" thickBot="1">
      <c r="A31" s="745" t="s">
        <v>115</v>
      </c>
      <c r="B31" s="746"/>
      <c r="C31" s="746"/>
      <c r="D31" s="746"/>
      <c r="E31" s="746"/>
      <c r="F31" s="746"/>
      <c r="G31" s="746"/>
      <c r="H31" s="746"/>
      <c r="I31" s="746"/>
      <c r="J31" s="746"/>
      <c r="K31" s="746"/>
      <c r="L31" s="746"/>
      <c r="M31" s="746"/>
      <c r="N31" s="746"/>
      <c r="O31" s="746"/>
      <c r="P31" s="746"/>
      <c r="Q31" s="747"/>
      <c r="R31" s="14">
        <f t="shared" si="0"/>
      </c>
      <c r="S31" s="14">
        <f t="shared" si="1"/>
      </c>
      <c r="T31"/>
      <c r="U31"/>
      <c r="V31"/>
      <c r="W31"/>
      <c r="X31"/>
    </row>
    <row r="32" spans="1:24" ht="15.75">
      <c r="A32" s="343" t="s">
        <v>116</v>
      </c>
      <c r="B32" s="391" t="s">
        <v>153</v>
      </c>
      <c r="C32" s="346">
        <v>2</v>
      </c>
      <c r="D32" s="269"/>
      <c r="E32" s="270"/>
      <c r="F32" s="214"/>
      <c r="G32" s="271">
        <v>3</v>
      </c>
      <c r="H32" s="215">
        <f aca="true" t="shared" si="4" ref="H32:H39">G32*30</f>
        <v>90</v>
      </c>
      <c r="I32" s="216">
        <f>J32+L32</f>
        <v>6</v>
      </c>
      <c r="J32" s="216">
        <v>4</v>
      </c>
      <c r="K32" s="216"/>
      <c r="L32" s="216">
        <v>2</v>
      </c>
      <c r="M32" s="217">
        <f>H32-I32</f>
        <v>84</v>
      </c>
      <c r="N32" s="218"/>
      <c r="O32" s="876" t="s">
        <v>91</v>
      </c>
      <c r="P32" s="877"/>
      <c r="Q32" s="219"/>
      <c r="R32" s="14">
        <f t="shared" si="0"/>
      </c>
      <c r="S32" s="14" t="str">
        <f t="shared" si="1"/>
        <v>так</v>
      </c>
      <c r="T32"/>
      <c r="U32"/>
      <c r="V32"/>
      <c r="W32"/>
      <c r="X32"/>
    </row>
    <row r="33" spans="1:24" ht="31.5">
      <c r="A33" s="341" t="s">
        <v>117</v>
      </c>
      <c r="B33" s="392" t="s">
        <v>198</v>
      </c>
      <c r="C33" s="342" t="s">
        <v>80</v>
      </c>
      <c r="D33" s="272"/>
      <c r="E33" s="272"/>
      <c r="F33" s="273"/>
      <c r="G33" s="274">
        <v>3</v>
      </c>
      <c r="H33" s="220">
        <f t="shared" si="4"/>
        <v>90</v>
      </c>
      <c r="I33" s="221">
        <f>J33+L33</f>
        <v>6</v>
      </c>
      <c r="J33" s="221">
        <v>4</v>
      </c>
      <c r="K33" s="221"/>
      <c r="L33" s="221">
        <v>2</v>
      </c>
      <c r="M33" s="222">
        <f>H33-I33</f>
        <v>84</v>
      </c>
      <c r="N33" s="223" t="s">
        <v>91</v>
      </c>
      <c r="O33" s="869"/>
      <c r="P33" s="870"/>
      <c r="Q33" s="224"/>
      <c r="R33" s="14" t="str">
        <f t="shared" si="0"/>
        <v>так</v>
      </c>
      <c r="S33" s="14">
        <f t="shared" si="1"/>
      </c>
      <c r="T33"/>
      <c r="U33"/>
      <c r="V33"/>
      <c r="W33"/>
      <c r="X33"/>
    </row>
    <row r="34" spans="1:24" ht="32.25" thickBot="1">
      <c r="A34" s="352" t="s">
        <v>118</v>
      </c>
      <c r="B34" s="393" t="s">
        <v>130</v>
      </c>
      <c r="C34" s="353"/>
      <c r="D34" s="354">
        <v>2</v>
      </c>
      <c r="E34" s="355"/>
      <c r="F34" s="356"/>
      <c r="G34" s="357">
        <v>3</v>
      </c>
      <c r="H34" s="358">
        <f t="shared" si="4"/>
        <v>90</v>
      </c>
      <c r="I34" s="279">
        <f>J34+L34</f>
        <v>6</v>
      </c>
      <c r="J34" s="279">
        <v>4</v>
      </c>
      <c r="K34" s="279"/>
      <c r="L34" s="279">
        <v>2</v>
      </c>
      <c r="M34" s="359">
        <f>H34-I34</f>
        <v>84</v>
      </c>
      <c r="N34" s="360"/>
      <c r="O34" s="871" t="s">
        <v>91</v>
      </c>
      <c r="P34" s="871"/>
      <c r="Q34" s="361"/>
      <c r="R34" s="14">
        <f t="shared" si="0"/>
      </c>
      <c r="S34" s="14" t="str">
        <f t="shared" si="1"/>
        <v>так</v>
      </c>
      <c r="T34"/>
      <c r="U34"/>
      <c r="V34"/>
      <c r="W34"/>
      <c r="X34"/>
    </row>
    <row r="35" spans="1:24" s="94" customFormat="1" ht="15.75">
      <c r="A35" s="344" t="s">
        <v>119</v>
      </c>
      <c r="B35" s="349" t="s">
        <v>82</v>
      </c>
      <c r="C35" s="347"/>
      <c r="D35" s="85"/>
      <c r="E35" s="85"/>
      <c r="F35" s="92"/>
      <c r="G35" s="93">
        <f>G36+G37</f>
        <v>4</v>
      </c>
      <c r="H35" s="91">
        <f t="shared" si="4"/>
        <v>120</v>
      </c>
      <c r="I35" s="85"/>
      <c r="J35" s="85"/>
      <c r="K35" s="85"/>
      <c r="L35" s="85"/>
      <c r="M35" s="92">
        <f>M36+M37</f>
        <v>110</v>
      </c>
      <c r="N35" s="91"/>
      <c r="O35" s="872"/>
      <c r="P35" s="873"/>
      <c r="Q35" s="149"/>
      <c r="R35" s="14">
        <f t="shared" si="0"/>
      </c>
      <c r="S35" s="14">
        <f t="shared" si="1"/>
      </c>
      <c r="T35"/>
      <c r="U35"/>
      <c r="V35"/>
      <c r="W35"/>
      <c r="X35"/>
    </row>
    <row r="36" spans="1:24" s="94" customFormat="1" ht="15.75">
      <c r="A36" s="223" t="s">
        <v>120</v>
      </c>
      <c r="B36" s="350" t="s">
        <v>83</v>
      </c>
      <c r="C36" s="165">
        <v>1</v>
      </c>
      <c r="D36" s="236"/>
      <c r="E36" s="236"/>
      <c r="F36" s="245"/>
      <c r="G36" s="259">
        <v>3</v>
      </c>
      <c r="H36" s="99">
        <f t="shared" si="4"/>
        <v>90</v>
      </c>
      <c r="I36" s="236">
        <f>J36+L36</f>
        <v>6</v>
      </c>
      <c r="J36" s="236">
        <v>4</v>
      </c>
      <c r="K36" s="236"/>
      <c r="L36" s="236">
        <v>2</v>
      </c>
      <c r="M36" s="245">
        <f>H36-I36</f>
        <v>84</v>
      </c>
      <c r="N36" s="125" t="s">
        <v>91</v>
      </c>
      <c r="O36" s="874"/>
      <c r="P36" s="875"/>
      <c r="Q36" s="275"/>
      <c r="R36" s="14" t="str">
        <f t="shared" si="0"/>
        <v>так</v>
      </c>
      <c r="S36" s="14">
        <f t="shared" si="1"/>
      </c>
      <c r="T36"/>
      <c r="U36"/>
      <c r="V36"/>
      <c r="W36"/>
      <c r="X36"/>
    </row>
    <row r="37" spans="1:24" s="94" customFormat="1" ht="16.5" thickBot="1">
      <c r="A37" s="225" t="s">
        <v>121</v>
      </c>
      <c r="B37" s="351" t="s">
        <v>84</v>
      </c>
      <c r="C37" s="231"/>
      <c r="D37" s="103"/>
      <c r="E37" s="103"/>
      <c r="F37" s="246">
        <v>2</v>
      </c>
      <c r="G37" s="266">
        <v>1</v>
      </c>
      <c r="H37" s="102">
        <f t="shared" si="4"/>
        <v>30</v>
      </c>
      <c r="I37" s="103">
        <f>J37+L37</f>
        <v>4</v>
      </c>
      <c r="J37" s="103"/>
      <c r="K37" s="103"/>
      <c r="L37" s="103">
        <v>4</v>
      </c>
      <c r="M37" s="246">
        <f>H37-I37</f>
        <v>26</v>
      </c>
      <c r="N37" s="276"/>
      <c r="O37" s="880" t="s">
        <v>55</v>
      </c>
      <c r="P37" s="881"/>
      <c r="Q37" s="39"/>
      <c r="R37" s="14">
        <f t="shared" si="0"/>
      </c>
      <c r="S37" s="14" t="str">
        <f t="shared" si="1"/>
        <v>так</v>
      </c>
      <c r="T37"/>
      <c r="U37"/>
      <c r="V37"/>
      <c r="W37"/>
      <c r="X37"/>
    </row>
    <row r="38" spans="1:28" s="94" customFormat="1" ht="15.75">
      <c r="A38" s="345" t="s">
        <v>129</v>
      </c>
      <c r="B38" s="350" t="s">
        <v>152</v>
      </c>
      <c r="C38" s="165">
        <v>1</v>
      </c>
      <c r="D38" s="236"/>
      <c r="E38" s="236"/>
      <c r="F38" s="245"/>
      <c r="G38" s="259">
        <v>3</v>
      </c>
      <c r="H38" s="165">
        <f t="shared" si="4"/>
        <v>90</v>
      </c>
      <c r="I38" s="236">
        <f>J38+L38</f>
        <v>6</v>
      </c>
      <c r="J38" s="221">
        <v>4</v>
      </c>
      <c r="K38" s="236"/>
      <c r="L38" s="236">
        <v>2</v>
      </c>
      <c r="M38" s="262">
        <f>H38-I38</f>
        <v>84</v>
      </c>
      <c r="N38" s="125" t="s">
        <v>91</v>
      </c>
      <c r="O38" s="882"/>
      <c r="P38" s="883"/>
      <c r="Q38" s="264"/>
      <c r="R38" s="14" t="str">
        <f t="shared" si="0"/>
        <v>так</v>
      </c>
      <c r="S38" s="14">
        <f t="shared" si="1"/>
      </c>
      <c r="T38"/>
      <c r="U38"/>
      <c r="V38"/>
      <c r="W38"/>
      <c r="X38"/>
      <c r="Y38"/>
      <c r="Z38"/>
      <c r="AA38"/>
      <c r="AB38"/>
    </row>
    <row r="39" spans="1:28" s="143" customFormat="1" ht="14.25" customHeight="1" thickBot="1">
      <c r="A39" s="345" t="s">
        <v>122</v>
      </c>
      <c r="B39" s="351" t="s">
        <v>87</v>
      </c>
      <c r="C39" s="348">
        <v>2</v>
      </c>
      <c r="D39" s="221"/>
      <c r="E39" s="221"/>
      <c r="F39" s="222"/>
      <c r="G39" s="277">
        <v>3.5</v>
      </c>
      <c r="H39" s="220">
        <f t="shared" si="4"/>
        <v>105</v>
      </c>
      <c r="I39" s="221">
        <f>J39+L39</f>
        <v>6</v>
      </c>
      <c r="J39" s="221">
        <v>4</v>
      </c>
      <c r="K39" s="221"/>
      <c r="L39" s="221">
        <v>2</v>
      </c>
      <c r="M39" s="222">
        <f>H39-I39</f>
        <v>99</v>
      </c>
      <c r="N39" s="230"/>
      <c r="O39" s="878" t="s">
        <v>91</v>
      </c>
      <c r="P39" s="879"/>
      <c r="Q39" s="224"/>
      <c r="R39" s="14">
        <f t="shared" si="0"/>
      </c>
      <c r="S39" s="14" t="str">
        <f t="shared" si="1"/>
        <v>так</v>
      </c>
      <c r="T39"/>
      <c r="U39"/>
      <c r="V39"/>
      <c r="W39"/>
      <c r="X39"/>
      <c r="Y39"/>
      <c r="Z39"/>
      <c r="AA39"/>
      <c r="AB39"/>
    </row>
    <row r="40" spans="1:28" s="143" customFormat="1" ht="14.25" customHeight="1" thickBot="1">
      <c r="A40" s="884" t="s">
        <v>123</v>
      </c>
      <c r="B40" s="885"/>
      <c r="C40" s="885"/>
      <c r="D40" s="885"/>
      <c r="E40" s="885"/>
      <c r="F40" s="886"/>
      <c r="G40" s="226">
        <f>G32+G33+G34+G35+G38+G39</f>
        <v>19.5</v>
      </c>
      <c r="H40" s="227">
        <f>H32+H33+H34+H35+H38+H39</f>
        <v>585</v>
      </c>
      <c r="I40" s="227">
        <f>SUM(I32:I39)</f>
        <v>40</v>
      </c>
      <c r="J40" s="227">
        <f>SUM(J32:J39)</f>
        <v>24</v>
      </c>
      <c r="K40" s="227">
        <f>SUM(K32:K39)</f>
        <v>0</v>
      </c>
      <c r="L40" s="227">
        <f>SUM(L32:L39)</f>
        <v>16</v>
      </c>
      <c r="M40" s="227">
        <f>M32+M33+M34+M35+M38+M39</f>
        <v>545</v>
      </c>
      <c r="N40" s="247" t="s">
        <v>92</v>
      </c>
      <c r="O40" s="762" t="s">
        <v>107</v>
      </c>
      <c r="P40" s="763"/>
      <c r="Q40" s="229"/>
      <c r="R40" s="14"/>
      <c r="S40" s="14"/>
      <c r="T40"/>
      <c r="U40"/>
      <c r="V40"/>
      <c r="W40"/>
      <c r="X40"/>
      <c r="Y40"/>
      <c r="Z40"/>
      <c r="AA40"/>
      <c r="AB40"/>
    </row>
    <row r="41" spans="1:28" s="143" customFormat="1" ht="14.25" customHeight="1">
      <c r="A41" s="278"/>
      <c r="B41" s="394"/>
      <c r="C41" s="278"/>
      <c r="D41" s="278"/>
      <c r="E41" s="278"/>
      <c r="F41" s="278"/>
      <c r="G41" s="278"/>
      <c r="H41" s="278"/>
      <c r="I41" s="44"/>
      <c r="J41" s="278"/>
      <c r="K41" s="278"/>
      <c r="L41" s="278"/>
      <c r="M41" s="278"/>
      <c r="N41" s="278"/>
      <c r="O41" s="278"/>
      <c r="P41" s="278"/>
      <c r="Q41" s="278"/>
      <c r="R41" s="14">
        <f t="shared" si="0"/>
      </c>
      <c r="S41" s="14">
        <f t="shared" si="1"/>
      </c>
      <c r="T41"/>
      <c r="U41"/>
      <c r="V41"/>
      <c r="W41"/>
      <c r="X41"/>
      <c r="Y41"/>
      <c r="Z41"/>
      <c r="AA41"/>
      <c r="AB41"/>
    </row>
    <row r="42" spans="1:28" s="143" customFormat="1" ht="20.25" customHeight="1">
      <c r="A42" s="745" t="s">
        <v>125</v>
      </c>
      <c r="B42" s="746"/>
      <c r="C42" s="746"/>
      <c r="D42" s="746"/>
      <c r="E42" s="746"/>
      <c r="F42" s="746"/>
      <c r="G42" s="746"/>
      <c r="H42" s="746"/>
      <c r="I42" s="746"/>
      <c r="J42" s="746"/>
      <c r="K42" s="746"/>
      <c r="L42" s="746"/>
      <c r="M42" s="746"/>
      <c r="N42" s="746"/>
      <c r="O42" s="746"/>
      <c r="P42" s="746"/>
      <c r="Q42" s="747"/>
      <c r="R42" s="14">
        <f t="shared" si="0"/>
      </c>
      <c r="S42" s="14">
        <f t="shared" si="1"/>
      </c>
      <c r="T42"/>
      <c r="U42"/>
      <c r="V42"/>
      <c r="W42"/>
      <c r="X42"/>
      <c r="Y42"/>
      <c r="Z42"/>
      <c r="AA42"/>
      <c r="AB42"/>
    </row>
    <row r="43" spans="1:28" s="143" customFormat="1" ht="14.25" customHeight="1" thickBot="1">
      <c r="A43" s="802" t="s">
        <v>131</v>
      </c>
      <c r="B43" s="802"/>
      <c r="C43" s="802"/>
      <c r="D43" s="802"/>
      <c r="E43" s="802"/>
      <c r="F43" s="802"/>
      <c r="G43" s="802"/>
      <c r="H43" s="802"/>
      <c r="I43" s="802"/>
      <c r="J43" s="802"/>
      <c r="K43" s="802"/>
      <c r="L43" s="802"/>
      <c r="M43" s="802"/>
      <c r="N43" s="802"/>
      <c r="O43" s="802"/>
      <c r="P43" s="802"/>
      <c r="Q43" s="802"/>
      <c r="R43" s="14">
        <f t="shared" si="0"/>
      </c>
      <c r="S43" s="14">
        <f t="shared" si="1"/>
      </c>
      <c r="T43"/>
      <c r="U43"/>
      <c r="V43"/>
      <c r="W43"/>
      <c r="X43"/>
      <c r="Y43"/>
      <c r="Z43"/>
      <c r="AA43"/>
      <c r="AB43"/>
    </row>
    <row r="44" spans="1:28" s="143" customFormat="1" ht="14.25" customHeight="1">
      <c r="A44" s="362" t="s">
        <v>132</v>
      </c>
      <c r="B44" s="395" t="s">
        <v>195</v>
      </c>
      <c r="C44" s="215">
        <v>1</v>
      </c>
      <c r="D44" s="216"/>
      <c r="E44" s="216"/>
      <c r="F44" s="217"/>
      <c r="G44" s="368">
        <v>3</v>
      </c>
      <c r="H44" s="365">
        <f>G44*30</f>
        <v>90</v>
      </c>
      <c r="I44" s="216">
        <f>J44+L44</f>
        <v>6</v>
      </c>
      <c r="J44" s="216">
        <v>4</v>
      </c>
      <c r="K44" s="216"/>
      <c r="L44" s="216">
        <v>2</v>
      </c>
      <c r="M44" s="370">
        <f>H44-I44</f>
        <v>84</v>
      </c>
      <c r="N44" s="373" t="s">
        <v>91</v>
      </c>
      <c r="O44" s="764"/>
      <c r="P44" s="765"/>
      <c r="Q44" s="340"/>
      <c r="R44" s="14" t="str">
        <f t="shared" si="0"/>
        <v>так</v>
      </c>
      <c r="S44" s="14">
        <f t="shared" si="1"/>
      </c>
      <c r="T44"/>
      <c r="U44"/>
      <c r="V44"/>
      <c r="W44"/>
      <c r="X44"/>
      <c r="Y44"/>
      <c r="Z44"/>
      <c r="AA44"/>
      <c r="AB44"/>
    </row>
    <row r="45" spans="1:28" s="143" customFormat="1" ht="14.25" customHeight="1">
      <c r="A45" s="363" t="s">
        <v>133</v>
      </c>
      <c r="B45" s="396" t="s">
        <v>194</v>
      </c>
      <c r="C45" s="99"/>
      <c r="D45" s="236">
        <v>2</v>
      </c>
      <c r="E45" s="236"/>
      <c r="F45" s="245"/>
      <c r="G45" s="259">
        <v>3</v>
      </c>
      <c r="H45" s="165">
        <f>G45*30</f>
        <v>90</v>
      </c>
      <c r="I45" s="236">
        <f>J45+L45</f>
        <v>6</v>
      </c>
      <c r="J45" s="236">
        <v>4</v>
      </c>
      <c r="K45" s="236"/>
      <c r="L45" s="236">
        <v>2</v>
      </c>
      <c r="M45" s="262">
        <f>H45-I45</f>
        <v>84</v>
      </c>
      <c r="N45" s="263"/>
      <c r="O45" s="790" t="s">
        <v>91</v>
      </c>
      <c r="P45" s="791"/>
      <c r="Q45" s="264"/>
      <c r="R45" s="14">
        <f t="shared" si="0"/>
      </c>
      <c r="S45" s="14" t="str">
        <f t="shared" si="1"/>
        <v>так</v>
      </c>
      <c r="T45"/>
      <c r="U45"/>
      <c r="V45"/>
      <c r="W45"/>
      <c r="X45"/>
      <c r="Y45"/>
      <c r="Z45"/>
      <c r="AA45"/>
      <c r="AB45"/>
    </row>
    <row r="46" spans="1:28" s="143" customFormat="1" ht="14.25" customHeight="1" thickBot="1">
      <c r="A46" s="364" t="s">
        <v>134</v>
      </c>
      <c r="B46" s="397" t="s">
        <v>70</v>
      </c>
      <c r="C46" s="308"/>
      <c r="D46" s="103">
        <v>2</v>
      </c>
      <c r="E46" s="103"/>
      <c r="F46" s="246"/>
      <c r="G46" s="369">
        <v>3</v>
      </c>
      <c r="H46" s="367">
        <f>G46*30</f>
        <v>90</v>
      </c>
      <c r="I46" s="145">
        <f>J46+L46</f>
        <v>6</v>
      </c>
      <c r="J46" s="279">
        <v>4</v>
      </c>
      <c r="K46" s="279"/>
      <c r="L46" s="279">
        <v>2</v>
      </c>
      <c r="M46" s="371">
        <f>H46-I46</f>
        <v>84</v>
      </c>
      <c r="N46" s="276"/>
      <c r="O46" s="792" t="s">
        <v>91</v>
      </c>
      <c r="P46" s="793"/>
      <c r="Q46" s="372"/>
      <c r="R46" s="14">
        <f t="shared" si="0"/>
      </c>
      <c r="S46" s="14" t="str">
        <f t="shared" si="1"/>
        <v>так</v>
      </c>
      <c r="T46"/>
      <c r="U46"/>
      <c r="V46"/>
      <c r="W46"/>
      <c r="X46"/>
      <c r="Y46"/>
      <c r="Z46"/>
      <c r="AA46"/>
      <c r="AB46"/>
    </row>
    <row r="47" spans="1:28" s="143" customFormat="1" ht="19.5" customHeight="1" thickBot="1">
      <c r="A47" s="772" t="s">
        <v>126</v>
      </c>
      <c r="B47" s="772"/>
      <c r="C47" s="772"/>
      <c r="D47" s="772"/>
      <c r="E47" s="772"/>
      <c r="F47" s="772"/>
      <c r="G47" s="280">
        <f>SUM(G44:G46)</f>
        <v>9</v>
      </c>
      <c r="H47" s="281">
        <f aca="true" t="shared" si="5" ref="H47:M47">SUM(H44:H46)</f>
        <v>270</v>
      </c>
      <c r="I47" s="281">
        <f t="shared" si="5"/>
        <v>18</v>
      </c>
      <c r="J47" s="281">
        <f t="shared" si="5"/>
        <v>12</v>
      </c>
      <c r="K47" s="281">
        <f t="shared" si="5"/>
        <v>0</v>
      </c>
      <c r="L47" s="281">
        <f t="shared" si="5"/>
        <v>6</v>
      </c>
      <c r="M47" s="281">
        <f t="shared" si="5"/>
        <v>252</v>
      </c>
      <c r="N47" s="228" t="s">
        <v>91</v>
      </c>
      <c r="O47" s="762" t="s">
        <v>93</v>
      </c>
      <c r="P47" s="763"/>
      <c r="Q47" s="237"/>
      <c r="R47"/>
      <c r="S47"/>
      <c r="T47"/>
      <c r="U47"/>
      <c r="V47"/>
      <c r="W47"/>
      <c r="X47"/>
      <c r="Y47"/>
      <c r="Z47"/>
      <c r="AA47"/>
      <c r="AB47"/>
    </row>
    <row r="48" spans="1:28" s="143" customFormat="1" ht="16.5" customHeight="1">
      <c r="A48" s="278"/>
      <c r="B48" s="394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/>
      <c r="S48"/>
      <c r="T48"/>
      <c r="U48"/>
      <c r="V48"/>
      <c r="W48"/>
      <c r="X48"/>
      <c r="Y48"/>
      <c r="Z48"/>
      <c r="AA48"/>
      <c r="AB48"/>
    </row>
    <row r="49" spans="1:28" s="143" customFormat="1" ht="16.5" customHeight="1" thickBot="1">
      <c r="A49" s="802" t="s">
        <v>141</v>
      </c>
      <c r="B49" s="802"/>
      <c r="C49" s="802"/>
      <c r="D49" s="802"/>
      <c r="E49" s="802"/>
      <c r="F49" s="802"/>
      <c r="G49" s="802"/>
      <c r="H49" s="802"/>
      <c r="I49" s="802"/>
      <c r="J49" s="802"/>
      <c r="K49" s="802"/>
      <c r="L49" s="802"/>
      <c r="M49" s="802"/>
      <c r="N49" s="802"/>
      <c r="O49" s="802"/>
      <c r="P49" s="802"/>
      <c r="Q49" s="802"/>
      <c r="R49"/>
      <c r="S49"/>
      <c r="T49"/>
      <c r="U49"/>
      <c r="V49"/>
      <c r="W49"/>
      <c r="X49"/>
      <c r="Y49"/>
      <c r="Z49"/>
      <c r="AA49"/>
      <c r="AB49"/>
    </row>
    <row r="50" spans="1:28" s="143" customFormat="1" ht="35.25" customHeight="1">
      <c r="A50" s="362" t="s">
        <v>143</v>
      </c>
      <c r="B50" s="378" t="s">
        <v>140</v>
      </c>
      <c r="C50" s="215">
        <v>1</v>
      </c>
      <c r="D50" s="216"/>
      <c r="E50" s="216"/>
      <c r="F50" s="217"/>
      <c r="G50" s="368">
        <v>3</v>
      </c>
      <c r="H50" s="365">
        <f>G50*30</f>
        <v>90</v>
      </c>
      <c r="I50" s="216">
        <f>J50+L50</f>
        <v>6</v>
      </c>
      <c r="J50" s="216">
        <v>4</v>
      </c>
      <c r="K50" s="216"/>
      <c r="L50" s="216">
        <v>2</v>
      </c>
      <c r="M50" s="370">
        <f>H50-I50</f>
        <v>84</v>
      </c>
      <c r="N50" s="373" t="s">
        <v>91</v>
      </c>
      <c r="O50" s="764"/>
      <c r="P50" s="765"/>
      <c r="Q50" s="340"/>
      <c r="R50"/>
      <c r="S50"/>
      <c r="T50"/>
      <c r="U50"/>
      <c r="V50"/>
      <c r="W50"/>
      <c r="X50"/>
      <c r="Y50"/>
      <c r="Z50"/>
      <c r="AA50"/>
      <c r="AB50"/>
    </row>
    <row r="51" spans="1:28" s="143" customFormat="1" ht="30" customHeight="1">
      <c r="A51" s="363" t="s">
        <v>144</v>
      </c>
      <c r="B51" s="350" t="s">
        <v>139</v>
      </c>
      <c r="C51" s="99"/>
      <c r="D51" s="236">
        <v>2</v>
      </c>
      <c r="E51" s="236"/>
      <c r="F51" s="245"/>
      <c r="G51" s="259">
        <v>3</v>
      </c>
      <c r="H51" s="165">
        <f>G51*30</f>
        <v>90</v>
      </c>
      <c r="I51" s="236">
        <f>J51+L51</f>
        <v>6</v>
      </c>
      <c r="J51" s="236">
        <v>4</v>
      </c>
      <c r="K51" s="236"/>
      <c r="L51" s="236">
        <v>2</v>
      </c>
      <c r="M51" s="262">
        <f>H51-I51</f>
        <v>84</v>
      </c>
      <c r="N51" s="263"/>
      <c r="O51" s="790" t="s">
        <v>91</v>
      </c>
      <c r="P51" s="791"/>
      <c r="Q51" s="264"/>
      <c r="R51"/>
      <c r="S51"/>
      <c r="T51"/>
      <c r="U51"/>
      <c r="V51"/>
      <c r="W51"/>
      <c r="X51"/>
      <c r="Y51"/>
      <c r="Z51"/>
      <c r="AA51"/>
      <c r="AB51"/>
    </row>
    <row r="52" spans="1:28" s="143" customFormat="1" ht="16.5" customHeight="1" thickBot="1">
      <c r="A52" s="377" t="s">
        <v>145</v>
      </c>
      <c r="B52" s="351" t="s">
        <v>138</v>
      </c>
      <c r="C52" s="308"/>
      <c r="D52" s="103">
        <v>2</v>
      </c>
      <c r="E52" s="103"/>
      <c r="F52" s="246"/>
      <c r="G52" s="369">
        <v>3</v>
      </c>
      <c r="H52" s="367">
        <f>G52*30</f>
        <v>90</v>
      </c>
      <c r="I52" s="145">
        <f>J52+L52</f>
        <v>6</v>
      </c>
      <c r="J52" s="279">
        <v>4</v>
      </c>
      <c r="K52" s="279"/>
      <c r="L52" s="279">
        <v>2</v>
      </c>
      <c r="M52" s="371">
        <f>H52-I52</f>
        <v>84</v>
      </c>
      <c r="N52" s="276"/>
      <c r="O52" s="792" t="s">
        <v>91</v>
      </c>
      <c r="P52" s="793"/>
      <c r="Q52" s="372"/>
      <c r="R52"/>
      <c r="S52"/>
      <c r="T52"/>
      <c r="U52"/>
      <c r="V52"/>
      <c r="W52"/>
      <c r="X52"/>
      <c r="Y52"/>
      <c r="Z52"/>
      <c r="AA52"/>
      <c r="AB52"/>
    </row>
    <row r="53" spans="1:28" s="143" customFormat="1" ht="16.5" customHeight="1" thickBot="1">
      <c r="A53" s="772" t="s">
        <v>150</v>
      </c>
      <c r="B53" s="773"/>
      <c r="C53" s="772"/>
      <c r="D53" s="772"/>
      <c r="E53" s="772"/>
      <c r="F53" s="772"/>
      <c r="G53" s="282">
        <f aca="true" t="shared" si="6" ref="G53:M53">SUM(G50:G52)</f>
        <v>9</v>
      </c>
      <c r="H53" s="281">
        <f t="shared" si="6"/>
        <v>270</v>
      </c>
      <c r="I53" s="281">
        <f t="shared" si="6"/>
        <v>18</v>
      </c>
      <c r="J53" s="281">
        <f t="shared" si="6"/>
        <v>12</v>
      </c>
      <c r="K53" s="281">
        <f t="shared" si="6"/>
        <v>0</v>
      </c>
      <c r="L53" s="281">
        <f t="shared" si="6"/>
        <v>6</v>
      </c>
      <c r="M53" s="281">
        <f t="shared" si="6"/>
        <v>252</v>
      </c>
      <c r="N53" s="228" t="s">
        <v>91</v>
      </c>
      <c r="O53" s="762" t="s">
        <v>93</v>
      </c>
      <c r="P53" s="763"/>
      <c r="Q53" s="237"/>
      <c r="R53"/>
      <c r="S53"/>
      <c r="T53"/>
      <c r="U53"/>
      <c r="V53"/>
      <c r="W53"/>
      <c r="X53"/>
      <c r="Y53"/>
      <c r="Z53"/>
      <c r="AA53"/>
      <c r="AB53"/>
    </row>
    <row r="54" spans="1:28" s="143" customFormat="1" ht="16.5" customHeight="1">
      <c r="A54" s="278"/>
      <c r="B54" s="394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/>
      <c r="S54"/>
      <c r="T54"/>
      <c r="U54"/>
      <c r="V54"/>
      <c r="W54"/>
      <c r="X54"/>
      <c r="Y54"/>
      <c r="Z54"/>
      <c r="AA54"/>
      <c r="AB54"/>
    </row>
    <row r="55" spans="1:28" s="143" customFormat="1" ht="16.5" customHeight="1" thickBot="1">
      <c r="A55" s="802" t="s">
        <v>142</v>
      </c>
      <c r="B55" s="802"/>
      <c r="C55" s="802"/>
      <c r="D55" s="802"/>
      <c r="E55" s="802"/>
      <c r="F55" s="802"/>
      <c r="G55" s="802"/>
      <c r="H55" s="802"/>
      <c r="I55" s="802"/>
      <c r="J55" s="802"/>
      <c r="K55" s="802"/>
      <c r="L55" s="802"/>
      <c r="M55" s="802"/>
      <c r="N55" s="802"/>
      <c r="O55" s="802"/>
      <c r="P55" s="802"/>
      <c r="Q55" s="802"/>
      <c r="R55"/>
      <c r="S55"/>
      <c r="T55"/>
      <c r="U55"/>
      <c r="V55"/>
      <c r="W55"/>
      <c r="X55"/>
      <c r="Y55"/>
      <c r="Z55"/>
      <c r="AA55"/>
      <c r="AB55"/>
    </row>
    <row r="56" spans="1:28" s="143" customFormat="1" ht="32.25" customHeight="1">
      <c r="A56" s="374" t="s">
        <v>146</v>
      </c>
      <c r="B56" s="378" t="s">
        <v>137</v>
      </c>
      <c r="C56" s="365">
        <v>1</v>
      </c>
      <c r="D56" s="216"/>
      <c r="E56" s="216"/>
      <c r="F56" s="370"/>
      <c r="G56" s="368">
        <v>3</v>
      </c>
      <c r="H56" s="365">
        <f>G56*30</f>
        <v>90</v>
      </c>
      <c r="I56" s="216">
        <f>J56+L56</f>
        <v>6</v>
      </c>
      <c r="J56" s="216">
        <v>4</v>
      </c>
      <c r="K56" s="216"/>
      <c r="L56" s="216">
        <v>2</v>
      </c>
      <c r="M56" s="370">
        <f>H56-I56</f>
        <v>84</v>
      </c>
      <c r="N56" s="373" t="s">
        <v>91</v>
      </c>
      <c r="O56" s="764"/>
      <c r="P56" s="765"/>
      <c r="Q56" s="340"/>
      <c r="R56"/>
      <c r="S56"/>
      <c r="T56"/>
      <c r="U56"/>
      <c r="V56"/>
      <c r="W56"/>
      <c r="X56"/>
      <c r="Y56"/>
      <c r="Z56"/>
      <c r="AA56"/>
      <c r="AB56"/>
    </row>
    <row r="57" spans="1:28" s="143" customFormat="1" ht="33.75" customHeight="1">
      <c r="A57" s="375" t="s">
        <v>147</v>
      </c>
      <c r="B57" s="398" t="s">
        <v>136</v>
      </c>
      <c r="C57" s="165"/>
      <c r="D57" s="236">
        <v>2</v>
      </c>
      <c r="E57" s="236"/>
      <c r="F57" s="262"/>
      <c r="G57" s="259">
        <v>3</v>
      </c>
      <c r="H57" s="165">
        <f>G57*30</f>
        <v>90</v>
      </c>
      <c r="I57" s="236">
        <f>J57+L57</f>
        <v>6</v>
      </c>
      <c r="J57" s="236">
        <v>4</v>
      </c>
      <c r="K57" s="236"/>
      <c r="L57" s="236">
        <v>2</v>
      </c>
      <c r="M57" s="262">
        <f>H57-I57</f>
        <v>84</v>
      </c>
      <c r="N57" s="263"/>
      <c r="O57" s="790" t="s">
        <v>91</v>
      </c>
      <c r="P57" s="791"/>
      <c r="Q57" s="264"/>
      <c r="R57"/>
      <c r="S57"/>
      <c r="T57"/>
      <c r="U57"/>
      <c r="V57"/>
      <c r="W57"/>
      <c r="X57"/>
      <c r="Y57"/>
      <c r="Z57"/>
      <c r="AA57"/>
      <c r="AB57"/>
    </row>
    <row r="58" spans="1:28" s="143" customFormat="1" ht="34.5" customHeight="1" thickBot="1">
      <c r="A58" s="376" t="s">
        <v>148</v>
      </c>
      <c r="B58" s="399" t="s">
        <v>135</v>
      </c>
      <c r="C58" s="366"/>
      <c r="D58" s="145">
        <v>2</v>
      </c>
      <c r="E58" s="145"/>
      <c r="F58" s="371"/>
      <c r="G58" s="369">
        <v>3</v>
      </c>
      <c r="H58" s="367">
        <f>G58*30</f>
        <v>90</v>
      </c>
      <c r="I58" s="145">
        <f>J58+L58</f>
        <v>6</v>
      </c>
      <c r="J58" s="279">
        <v>4</v>
      </c>
      <c r="K58" s="279"/>
      <c r="L58" s="279">
        <v>2</v>
      </c>
      <c r="M58" s="371">
        <f>H58-I58</f>
        <v>84</v>
      </c>
      <c r="N58" s="276"/>
      <c r="O58" s="792" t="s">
        <v>91</v>
      </c>
      <c r="P58" s="793"/>
      <c r="Q58" s="372"/>
      <c r="R58"/>
      <c r="S58"/>
      <c r="T58"/>
      <c r="U58"/>
      <c r="V58"/>
      <c r="W58"/>
      <c r="X58"/>
      <c r="Y58"/>
      <c r="Z58"/>
      <c r="AA58"/>
      <c r="AB58"/>
    </row>
    <row r="59" spans="1:28" s="143" customFormat="1" ht="15.75" customHeight="1" thickBot="1">
      <c r="A59" s="803" t="s">
        <v>151</v>
      </c>
      <c r="B59" s="803"/>
      <c r="C59" s="803"/>
      <c r="D59" s="803"/>
      <c r="E59" s="803"/>
      <c r="F59" s="803"/>
      <c r="G59" s="283">
        <f aca="true" t="shared" si="7" ref="G59:M59">SUM(G56:G58)</f>
        <v>9</v>
      </c>
      <c r="H59" s="284">
        <f t="shared" si="7"/>
        <v>270</v>
      </c>
      <c r="I59" s="284">
        <f t="shared" si="7"/>
        <v>18</v>
      </c>
      <c r="J59" s="284">
        <f t="shared" si="7"/>
        <v>12</v>
      </c>
      <c r="K59" s="284">
        <f t="shared" si="7"/>
        <v>0</v>
      </c>
      <c r="L59" s="284">
        <f t="shared" si="7"/>
        <v>6</v>
      </c>
      <c r="M59" s="284">
        <f t="shared" si="7"/>
        <v>252</v>
      </c>
      <c r="N59" s="239" t="s">
        <v>91</v>
      </c>
      <c r="O59" s="762" t="s">
        <v>93</v>
      </c>
      <c r="P59" s="763"/>
      <c r="Q59" s="238"/>
      <c r="R59"/>
      <c r="S59"/>
      <c r="T59"/>
      <c r="U59"/>
      <c r="V59"/>
      <c r="W59"/>
      <c r="X59"/>
      <c r="Y59"/>
      <c r="Z59"/>
      <c r="AA59"/>
      <c r="AB59"/>
    </row>
    <row r="60" spans="1:28" s="143" customFormat="1" ht="19.5" customHeight="1" thickBot="1">
      <c r="A60" s="769" t="s">
        <v>124</v>
      </c>
      <c r="B60" s="770"/>
      <c r="C60" s="770"/>
      <c r="D60" s="770"/>
      <c r="E60" s="770"/>
      <c r="F60" s="771"/>
      <c r="G60" s="280">
        <f>G59+G40</f>
        <v>28.5</v>
      </c>
      <c r="H60" s="281">
        <f aca="true" t="shared" si="8" ref="H60:M60">H59+H40</f>
        <v>855</v>
      </c>
      <c r="I60" s="281">
        <f t="shared" si="8"/>
        <v>58</v>
      </c>
      <c r="J60" s="281">
        <f t="shared" si="8"/>
        <v>36</v>
      </c>
      <c r="K60" s="281">
        <f t="shared" si="8"/>
        <v>0</v>
      </c>
      <c r="L60" s="281">
        <f t="shared" si="8"/>
        <v>22</v>
      </c>
      <c r="M60" s="281">
        <f t="shared" si="8"/>
        <v>797</v>
      </c>
      <c r="N60" s="247" t="s">
        <v>109</v>
      </c>
      <c r="O60" s="762" t="s">
        <v>157</v>
      </c>
      <c r="P60" s="763"/>
      <c r="Q60" s="280">
        <f>Q59</f>
        <v>0</v>
      </c>
      <c r="R60"/>
      <c r="S60"/>
      <c r="T60"/>
      <c r="U60"/>
      <c r="V60"/>
      <c r="W60"/>
      <c r="X60"/>
      <c r="Y60"/>
      <c r="Z60"/>
      <c r="AA60"/>
      <c r="AB60"/>
    </row>
    <row r="61" spans="1:28" ht="15">
      <c r="A61" s="278"/>
      <c r="B61" s="394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/>
      <c r="S61"/>
      <c r="T61"/>
      <c r="U61"/>
      <c r="V61"/>
      <c r="W61"/>
      <c r="X61"/>
      <c r="Y61"/>
      <c r="Z61"/>
      <c r="AA61"/>
      <c r="AB61"/>
    </row>
    <row r="62" spans="1:28" ht="15.75" customHeight="1" thickBot="1">
      <c r="A62" s="750" t="s">
        <v>57</v>
      </c>
      <c r="B62" s="751"/>
      <c r="C62" s="751"/>
      <c r="D62" s="751"/>
      <c r="E62" s="751"/>
      <c r="F62" s="751"/>
      <c r="G62" s="751"/>
      <c r="H62" s="751"/>
      <c r="I62" s="751"/>
      <c r="J62" s="751"/>
      <c r="K62" s="751"/>
      <c r="L62" s="751"/>
      <c r="M62" s="751"/>
      <c r="N62" s="751"/>
      <c r="O62" s="751"/>
      <c r="P62" s="751"/>
      <c r="Q62" s="752"/>
      <c r="R62"/>
      <c r="S62"/>
      <c r="T62"/>
      <c r="U62"/>
      <c r="V62"/>
      <c r="W62"/>
      <c r="X62"/>
      <c r="Y62"/>
      <c r="Z62"/>
      <c r="AA62"/>
      <c r="AB62"/>
    </row>
    <row r="63" spans="1:24" ht="15.75">
      <c r="A63" s="32" t="s">
        <v>58</v>
      </c>
      <c r="B63" s="400" t="s">
        <v>27</v>
      </c>
      <c r="C63" s="154"/>
      <c r="D63" s="155">
        <v>3</v>
      </c>
      <c r="E63" s="155"/>
      <c r="F63" s="156"/>
      <c r="G63" s="157">
        <v>6</v>
      </c>
      <c r="H63" s="158">
        <f>G63*30</f>
        <v>180</v>
      </c>
      <c r="I63" s="159"/>
      <c r="J63" s="159"/>
      <c r="K63" s="159"/>
      <c r="L63" s="159"/>
      <c r="M63" s="160"/>
      <c r="N63" s="380"/>
      <c r="O63" s="778"/>
      <c r="P63" s="779"/>
      <c r="Q63" s="146"/>
      <c r="R63"/>
      <c r="S63"/>
      <c r="T63"/>
      <c r="U63"/>
      <c r="V63"/>
      <c r="W63"/>
      <c r="X63"/>
    </row>
    <row r="64" spans="1:24" ht="16.5" thickBot="1">
      <c r="A64" s="34" t="s">
        <v>59</v>
      </c>
      <c r="B64" s="285" t="s">
        <v>88</v>
      </c>
      <c r="C64" s="36"/>
      <c r="D64" s="37">
        <v>3</v>
      </c>
      <c r="E64" s="37"/>
      <c r="F64" s="38"/>
      <c r="G64" s="39">
        <v>21</v>
      </c>
      <c r="H64" s="40">
        <f>G64*30</f>
        <v>630</v>
      </c>
      <c r="I64" s="41"/>
      <c r="J64" s="41"/>
      <c r="K64" s="41"/>
      <c r="L64" s="41"/>
      <c r="M64" s="379"/>
      <c r="N64" s="381"/>
      <c r="O64" s="780"/>
      <c r="P64" s="781"/>
      <c r="Q64" s="148"/>
      <c r="R64"/>
      <c r="S64"/>
      <c r="T64"/>
      <c r="U64"/>
      <c r="V64"/>
      <c r="W64"/>
      <c r="X64"/>
    </row>
    <row r="65" spans="1:24" ht="15.75" customHeight="1" thickBot="1">
      <c r="A65" s="769" t="s">
        <v>60</v>
      </c>
      <c r="B65" s="770"/>
      <c r="C65" s="770"/>
      <c r="D65" s="770"/>
      <c r="E65" s="770"/>
      <c r="F65" s="771"/>
      <c r="G65" s="31">
        <f>G64+G63</f>
        <v>27</v>
      </c>
      <c r="H65" s="384">
        <f>H64+H63</f>
        <v>810</v>
      </c>
      <c r="I65" s="383"/>
      <c r="J65" s="153"/>
      <c r="K65" s="153"/>
      <c r="L65" s="153"/>
      <c r="M65" s="382"/>
      <c r="N65" s="309"/>
      <c r="O65" s="756"/>
      <c r="P65" s="757"/>
      <c r="Q65" s="151"/>
      <c r="R65"/>
      <c r="S65"/>
      <c r="T65"/>
      <c r="U65"/>
      <c r="V65"/>
      <c r="W65"/>
      <c r="X65"/>
    </row>
    <row r="66" spans="1:24" ht="16.5" thickBot="1">
      <c r="A66" s="42"/>
      <c r="B66" s="43"/>
      <c r="C66" s="44"/>
      <c r="D66" s="44"/>
      <c r="G66" s="45"/>
      <c r="H66" s="45"/>
      <c r="I66" s="45"/>
      <c r="J66" s="45"/>
      <c r="K66" s="45"/>
      <c r="L66" s="45"/>
      <c r="M66" s="45"/>
      <c r="N66" s="45"/>
      <c r="O66" s="45"/>
      <c r="P66" s="57"/>
      <c r="Q66" s="235"/>
      <c r="R66"/>
      <c r="S66"/>
      <c r="T66"/>
      <c r="U66"/>
      <c r="V66"/>
      <c r="W66"/>
      <c r="X66"/>
    </row>
    <row r="67" spans="1:24" ht="15.75" customHeight="1" thickBot="1">
      <c r="A67" s="753" t="s">
        <v>61</v>
      </c>
      <c r="B67" s="754"/>
      <c r="C67" s="754"/>
      <c r="D67" s="754"/>
      <c r="E67" s="754"/>
      <c r="F67" s="754"/>
      <c r="G67" s="754"/>
      <c r="H67" s="754"/>
      <c r="I67" s="754"/>
      <c r="J67" s="754"/>
      <c r="K67" s="754"/>
      <c r="L67" s="754"/>
      <c r="M67" s="754"/>
      <c r="N67" s="754"/>
      <c r="O67" s="754"/>
      <c r="P67" s="754"/>
      <c r="Q67" s="755"/>
      <c r="R67"/>
      <c r="S67"/>
      <c r="T67"/>
      <c r="U67"/>
      <c r="V67"/>
      <c r="W67"/>
      <c r="X67"/>
    </row>
    <row r="68" spans="1:24" ht="16.5" thickBot="1">
      <c r="A68" s="68" t="s">
        <v>62</v>
      </c>
      <c r="B68" s="401" t="s">
        <v>30</v>
      </c>
      <c r="C68" s="28"/>
      <c r="D68" s="27">
        <v>3</v>
      </c>
      <c r="E68" s="27"/>
      <c r="F68" s="69"/>
      <c r="G68" s="70">
        <v>3</v>
      </c>
      <c r="H68" s="71">
        <f>G68*30</f>
        <v>90</v>
      </c>
      <c r="I68" s="72"/>
      <c r="J68" s="72"/>
      <c r="K68" s="72"/>
      <c r="L68" s="72"/>
      <c r="M68" s="73"/>
      <c r="N68" s="74"/>
      <c r="O68" s="758"/>
      <c r="P68" s="759"/>
      <c r="Q68" s="146"/>
      <c r="R68"/>
      <c r="S68"/>
      <c r="T68"/>
      <c r="U68"/>
      <c r="V68"/>
      <c r="W68"/>
      <c r="X68"/>
    </row>
    <row r="69" spans="1:24" ht="15.75" customHeight="1" thickBot="1">
      <c r="A69" s="769" t="s">
        <v>67</v>
      </c>
      <c r="B69" s="770"/>
      <c r="C69" s="770"/>
      <c r="D69" s="770"/>
      <c r="E69" s="770"/>
      <c r="F69" s="771"/>
      <c r="G69" s="31">
        <f>G68</f>
        <v>3</v>
      </c>
      <c r="H69" s="46">
        <f>H68</f>
        <v>90</v>
      </c>
      <c r="I69" s="47"/>
      <c r="J69" s="48"/>
      <c r="K69" s="48"/>
      <c r="L69" s="48"/>
      <c r="M69" s="48"/>
      <c r="N69" s="48"/>
      <c r="O69" s="758"/>
      <c r="P69" s="759"/>
      <c r="Q69" s="148"/>
      <c r="R69"/>
      <c r="S69"/>
      <c r="T69"/>
      <c r="U69"/>
      <c r="V69"/>
      <c r="W69"/>
      <c r="X69"/>
    </row>
    <row r="70" spans="1:24" ht="16.5" thickBot="1">
      <c r="A70" s="42"/>
      <c r="B70" s="43"/>
      <c r="C70" s="44"/>
      <c r="D70" s="44"/>
      <c r="G70" s="45"/>
      <c r="H70" s="45"/>
      <c r="I70" s="45"/>
      <c r="J70" s="45"/>
      <c r="K70" s="45"/>
      <c r="L70" s="45"/>
      <c r="M70" s="45"/>
      <c r="N70" s="45"/>
      <c r="O70" s="45"/>
      <c r="P70" s="57"/>
      <c r="Q70" s="235"/>
      <c r="R70"/>
      <c r="S70"/>
      <c r="T70"/>
      <c r="U70"/>
      <c r="V70"/>
      <c r="W70"/>
      <c r="X70"/>
    </row>
    <row r="71" spans="1:24" ht="16.5" thickBot="1">
      <c r="A71" s="786" t="s">
        <v>63</v>
      </c>
      <c r="B71" s="787"/>
      <c r="C71" s="787"/>
      <c r="D71" s="787"/>
      <c r="E71" s="787"/>
      <c r="F71" s="788"/>
      <c r="G71" s="49">
        <f>G29+G40+G65+G69+G47</f>
        <v>90</v>
      </c>
      <c r="H71" s="50">
        <f aca="true" t="shared" si="9" ref="H71:M71">H29+H40+H65+H69+H47</f>
        <v>2700</v>
      </c>
      <c r="I71" s="50">
        <f t="shared" si="9"/>
        <v>112</v>
      </c>
      <c r="J71" s="50">
        <f t="shared" si="9"/>
        <v>72</v>
      </c>
      <c r="K71" s="50">
        <f t="shared" si="9"/>
        <v>0</v>
      </c>
      <c r="L71" s="50">
        <f t="shared" si="9"/>
        <v>40</v>
      </c>
      <c r="M71" s="50">
        <f t="shared" si="9"/>
        <v>1688</v>
      </c>
      <c r="N71" s="35" t="s">
        <v>182</v>
      </c>
      <c r="O71" s="774" t="s">
        <v>183</v>
      </c>
      <c r="P71" s="775"/>
      <c r="Q71" s="152"/>
      <c r="R71"/>
      <c r="S71"/>
      <c r="T71"/>
      <c r="U71"/>
      <c r="V71"/>
      <c r="W71"/>
      <c r="X71"/>
    </row>
    <row r="72" spans="1:24" ht="16.5" thickBot="1">
      <c r="A72" s="776" t="s">
        <v>158</v>
      </c>
      <c r="B72" s="777"/>
      <c r="C72" s="777"/>
      <c r="D72" s="777"/>
      <c r="E72" s="777"/>
      <c r="F72" s="777"/>
      <c r="G72" s="777"/>
      <c r="H72" s="777"/>
      <c r="I72" s="777"/>
      <c r="J72" s="777"/>
      <c r="K72" s="777"/>
      <c r="L72" s="777"/>
      <c r="M72" s="777"/>
      <c r="N72" s="161">
        <v>1</v>
      </c>
      <c r="O72" s="782">
        <v>2</v>
      </c>
      <c r="P72" s="783"/>
      <c r="Q72" s="385">
        <v>3</v>
      </c>
      <c r="R72"/>
      <c r="S72"/>
      <c r="T72"/>
      <c r="U72"/>
      <c r="V72"/>
      <c r="W72"/>
      <c r="X72"/>
    </row>
    <row r="73" spans="1:24" ht="15.75">
      <c r="A73" s="748" t="s">
        <v>23</v>
      </c>
      <c r="B73" s="749"/>
      <c r="C73" s="749"/>
      <c r="D73" s="749"/>
      <c r="E73" s="749"/>
      <c r="F73" s="749"/>
      <c r="G73" s="749"/>
      <c r="H73" s="749"/>
      <c r="I73" s="749"/>
      <c r="J73" s="749"/>
      <c r="K73" s="749"/>
      <c r="L73" s="749"/>
      <c r="M73" s="749"/>
      <c r="N73" s="294">
        <v>5</v>
      </c>
      <c r="O73" s="760">
        <v>5</v>
      </c>
      <c r="P73" s="761"/>
      <c r="Q73" s="150"/>
      <c r="R73"/>
      <c r="S73"/>
      <c r="T73"/>
      <c r="U73"/>
      <c r="V73"/>
      <c r="W73"/>
      <c r="X73"/>
    </row>
    <row r="74" spans="1:24" ht="15.75">
      <c r="A74" s="748" t="s">
        <v>24</v>
      </c>
      <c r="B74" s="749"/>
      <c r="C74" s="749"/>
      <c r="D74" s="749"/>
      <c r="E74" s="749"/>
      <c r="F74" s="749"/>
      <c r="G74" s="749"/>
      <c r="H74" s="749"/>
      <c r="I74" s="749"/>
      <c r="J74" s="749"/>
      <c r="K74" s="749"/>
      <c r="L74" s="749"/>
      <c r="M74" s="749"/>
      <c r="N74" s="295">
        <v>4</v>
      </c>
      <c r="O74" s="796">
        <v>7</v>
      </c>
      <c r="P74" s="797"/>
      <c r="Q74" s="162">
        <v>1</v>
      </c>
      <c r="R74"/>
      <c r="S74"/>
      <c r="T74"/>
      <c r="U74"/>
      <c r="V74"/>
      <c r="W74"/>
      <c r="X74"/>
    </row>
    <row r="75" spans="1:24" ht="15.75">
      <c r="A75" s="748" t="s">
        <v>64</v>
      </c>
      <c r="B75" s="749"/>
      <c r="C75" s="749"/>
      <c r="D75" s="749"/>
      <c r="E75" s="749"/>
      <c r="F75" s="749"/>
      <c r="G75" s="749"/>
      <c r="H75" s="749"/>
      <c r="I75" s="749"/>
      <c r="J75" s="749"/>
      <c r="K75" s="749"/>
      <c r="L75" s="749"/>
      <c r="M75" s="749"/>
      <c r="N75" s="162"/>
      <c r="O75" s="798"/>
      <c r="P75" s="799"/>
      <c r="Q75" s="147"/>
      <c r="R75"/>
      <c r="S75"/>
      <c r="T75"/>
      <c r="U75"/>
      <c r="V75"/>
      <c r="W75"/>
      <c r="X75"/>
    </row>
    <row r="76" spans="1:24" ht="15.75">
      <c r="A76" s="794" t="s">
        <v>65</v>
      </c>
      <c r="B76" s="795"/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242"/>
      <c r="O76" s="800">
        <v>1</v>
      </c>
      <c r="P76" s="801"/>
      <c r="Q76" s="243"/>
      <c r="R76"/>
      <c r="S76"/>
      <c r="T76"/>
      <c r="U76"/>
      <c r="V76"/>
      <c r="W76"/>
      <c r="X76"/>
    </row>
    <row r="77" spans="1:24" ht="15.75">
      <c r="A77" s="789" t="s">
        <v>170</v>
      </c>
      <c r="B77" s="789"/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743" t="s">
        <v>171</v>
      </c>
      <c r="O77" s="743"/>
      <c r="P77" s="743"/>
      <c r="Q77" s="244"/>
      <c r="R77"/>
      <c r="S77"/>
      <c r="T77"/>
      <c r="U77"/>
      <c r="V77"/>
      <c r="W77"/>
      <c r="X77"/>
    </row>
    <row r="78" spans="1:24" ht="18.7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744">
        <f>G12+G21+G28+G40+G47</f>
        <v>60</v>
      </c>
      <c r="O78" s="744"/>
      <c r="P78" s="744"/>
      <c r="Q78" s="286">
        <f>G63+G64+G68</f>
        <v>30</v>
      </c>
      <c r="R78" s="167"/>
      <c r="S78"/>
      <c r="T78"/>
      <c r="U78"/>
      <c r="V78"/>
      <c r="W78"/>
      <c r="X78"/>
    </row>
    <row r="79" spans="1:24" ht="15" customHeight="1">
      <c r="A79" s="55"/>
      <c r="B79" s="62" t="s">
        <v>127</v>
      </c>
      <c r="C79" s="248"/>
      <c r="D79" s="784"/>
      <c r="E79" s="784"/>
      <c r="F79" s="784"/>
      <c r="G79" s="249"/>
      <c r="H79" s="785" t="s">
        <v>128</v>
      </c>
      <c r="I79" s="785"/>
      <c r="J79" s="785"/>
      <c r="K79" s="785"/>
      <c r="L79" s="56"/>
      <c r="M79" s="57"/>
      <c r="N79" s="57"/>
      <c r="O79" s="57"/>
      <c r="P79" s="57"/>
      <c r="S79"/>
      <c r="T79"/>
      <c r="U79"/>
      <c r="V79"/>
      <c r="W79"/>
      <c r="X79"/>
    </row>
    <row r="80" spans="1:24" ht="15.75">
      <c r="A80" s="58"/>
      <c r="B80" s="62"/>
      <c r="C80" s="248"/>
      <c r="D80" s="248"/>
      <c r="E80" s="248"/>
      <c r="F80" s="59"/>
      <c r="G80" s="249"/>
      <c r="H80" s="249"/>
      <c r="I80" s="60"/>
      <c r="J80" s="61"/>
      <c r="K80" s="61"/>
      <c r="L80" s="8"/>
      <c r="M80" s="8"/>
      <c r="N80" s="8"/>
      <c r="O80" s="8"/>
      <c r="P80" s="8"/>
      <c r="S80"/>
      <c r="T80"/>
      <c r="U80"/>
      <c r="V80"/>
      <c r="W80"/>
      <c r="X80"/>
    </row>
    <row r="81" spans="1:24" ht="15" customHeight="1">
      <c r="A81" s="9"/>
      <c r="B81" s="62" t="s">
        <v>173</v>
      </c>
      <c r="C81" s="248"/>
      <c r="D81" s="248"/>
      <c r="E81" s="248"/>
      <c r="F81" s="248"/>
      <c r="G81" s="249"/>
      <c r="H81" s="785" t="s">
        <v>174</v>
      </c>
      <c r="I81" s="785"/>
      <c r="J81" s="785"/>
      <c r="K81" s="785"/>
      <c r="L81" s="13"/>
      <c r="M81" s="13"/>
      <c r="N81" s="13"/>
      <c r="O81" s="13"/>
      <c r="P81" s="13"/>
      <c r="S81"/>
      <c r="T81"/>
      <c r="U81"/>
      <c r="V81"/>
      <c r="W81"/>
      <c r="X81"/>
    </row>
    <row r="82" spans="1:16" ht="15.75">
      <c r="A82" s="9"/>
      <c r="B82" s="62"/>
      <c r="C82" s="63"/>
      <c r="D82" s="64"/>
      <c r="E82" s="287"/>
      <c r="F82" s="287"/>
      <c r="G82" s="65"/>
      <c r="H82" s="66"/>
      <c r="I82" s="288"/>
      <c r="J82" s="288"/>
      <c r="K82" s="288"/>
      <c r="L82" s="13"/>
      <c r="M82" s="13"/>
      <c r="N82" s="13"/>
      <c r="O82" s="13"/>
      <c r="P82" s="13"/>
    </row>
    <row r="83" spans="1:16" ht="18">
      <c r="A83" s="67"/>
      <c r="B83" s="10"/>
      <c r="C83" s="11"/>
      <c r="D83" s="11"/>
      <c r="E83" s="12"/>
      <c r="F83" s="12"/>
      <c r="G83" s="12"/>
      <c r="H83" s="12"/>
      <c r="I83" s="11"/>
      <c r="J83" s="11"/>
      <c r="K83" s="11"/>
      <c r="L83" s="13"/>
      <c r="M83" s="13"/>
      <c r="N83" s="13"/>
      <c r="O83" s="13"/>
      <c r="P83" s="13"/>
    </row>
    <row r="84" spans="1:16" ht="18">
      <c r="A84" s="67"/>
      <c r="B84" s="10"/>
      <c r="C84" s="11"/>
      <c r="D84" s="11"/>
      <c r="E84" s="12"/>
      <c r="F84" s="12"/>
      <c r="G84" s="12"/>
      <c r="H84" s="12"/>
      <c r="I84" s="11"/>
      <c r="J84" s="11"/>
      <c r="K84" s="11"/>
      <c r="L84" s="13"/>
      <c r="M84" s="13"/>
      <c r="N84" s="13"/>
      <c r="O84" s="13"/>
      <c r="P84" s="13"/>
    </row>
    <row r="85" spans="1:16" ht="18">
      <c r="A85" s="67"/>
      <c r="B85" s="10"/>
      <c r="C85" s="11"/>
      <c r="D85" s="11"/>
      <c r="E85" s="12"/>
      <c r="F85" s="12"/>
      <c r="G85" s="12"/>
      <c r="H85" s="12"/>
      <c r="I85" s="11"/>
      <c r="J85" s="11"/>
      <c r="K85" s="11"/>
      <c r="L85" s="13"/>
      <c r="M85" s="13"/>
      <c r="N85" s="13"/>
      <c r="O85" s="13"/>
      <c r="P85" s="13"/>
    </row>
    <row r="86" spans="1:24" ht="15">
      <c r="A86" s="278"/>
      <c r="B86" s="394"/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/>
      <c r="S86"/>
      <c r="T86"/>
      <c r="U86"/>
      <c r="V86"/>
      <c r="W86"/>
      <c r="X86"/>
    </row>
    <row r="87" spans="1:24" ht="15">
      <c r="A87" s="278"/>
      <c r="B87" s="394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/>
      <c r="S87"/>
      <c r="T87"/>
      <c r="U87"/>
      <c r="V87"/>
      <c r="W87"/>
      <c r="X87"/>
    </row>
    <row r="88" spans="1:24" ht="15">
      <c r="A88" s="278"/>
      <c r="B88" s="394"/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/>
      <c r="S88"/>
      <c r="T88"/>
      <c r="U88"/>
      <c r="V88"/>
      <c r="W88"/>
      <c r="X88"/>
    </row>
    <row r="89" spans="1:24" ht="15">
      <c r="A89" s="278"/>
      <c r="B89" s="394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/>
      <c r="S89"/>
      <c r="T89"/>
      <c r="U89"/>
      <c r="V89"/>
      <c r="W89"/>
      <c r="X89"/>
    </row>
    <row r="90" spans="1:24" ht="15">
      <c r="A90" s="278"/>
      <c r="B90" s="394"/>
      <c r="C90" s="278"/>
      <c r="D90" s="278"/>
      <c r="E90" s="278"/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/>
      <c r="S90"/>
      <c r="T90"/>
      <c r="U90"/>
      <c r="V90"/>
      <c r="W90"/>
      <c r="X90"/>
    </row>
    <row r="91" spans="1:24" ht="15">
      <c r="A91" s="278"/>
      <c r="B91" s="394"/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/>
      <c r="S91"/>
      <c r="T91"/>
      <c r="U91"/>
      <c r="V91"/>
      <c r="W91"/>
      <c r="X91"/>
    </row>
    <row r="92" spans="1:24" ht="15">
      <c r="A92" s="278"/>
      <c r="B92" s="394"/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/>
      <c r="S92"/>
      <c r="T92"/>
      <c r="U92"/>
      <c r="V92"/>
      <c r="W92"/>
      <c r="X92"/>
    </row>
    <row r="93" spans="1:24" ht="15">
      <c r="A93" s="278"/>
      <c r="B93" s="394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/>
      <c r="S93"/>
      <c r="T93"/>
      <c r="U93"/>
      <c r="V93"/>
      <c r="W93"/>
      <c r="X93"/>
    </row>
    <row r="94" spans="1:24" ht="15">
      <c r="A94" s="278"/>
      <c r="B94" s="394"/>
      <c r="C94" s="278"/>
      <c r="D94" s="278"/>
      <c r="E94" s="278"/>
      <c r="F94" s="278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/>
      <c r="S94"/>
      <c r="T94"/>
      <c r="U94"/>
      <c r="V94"/>
      <c r="W94"/>
      <c r="X94"/>
    </row>
    <row r="95" spans="1:24" ht="15">
      <c r="A95" s="278"/>
      <c r="B95" s="394"/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/>
      <c r="S95"/>
      <c r="T95"/>
      <c r="U95"/>
      <c r="V95"/>
      <c r="W95"/>
      <c r="X95"/>
    </row>
    <row r="96" spans="1:24" s="100" customFormat="1" ht="16.5" customHeight="1">
      <c r="A96" s="278"/>
      <c r="B96" s="394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/>
      <c r="S96"/>
      <c r="T96"/>
      <c r="U96"/>
      <c r="V96"/>
      <c r="W96"/>
      <c r="X96"/>
    </row>
    <row r="97" spans="1:24" s="100" customFormat="1" ht="16.5" customHeight="1">
      <c r="A97" s="278"/>
      <c r="B97" s="394"/>
      <c r="C97" s="278"/>
      <c r="D97" s="278"/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/>
      <c r="S97"/>
      <c r="T97"/>
      <c r="U97"/>
      <c r="V97"/>
      <c r="W97"/>
      <c r="X97"/>
    </row>
    <row r="98" spans="1:24" s="100" customFormat="1" ht="15.75" customHeight="1">
      <c r="A98" s="278"/>
      <c r="B98" s="394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/>
      <c r="S98"/>
      <c r="T98"/>
      <c r="U98"/>
      <c r="V98"/>
      <c r="W98"/>
      <c r="X98"/>
    </row>
    <row r="99" spans="1:24" s="100" customFormat="1" ht="15" customHeight="1">
      <c r="A99" s="278"/>
      <c r="B99" s="394"/>
      <c r="C99" s="278"/>
      <c r="D99" s="278"/>
      <c r="E99" s="278"/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/>
      <c r="S99"/>
      <c r="T99"/>
      <c r="U99"/>
      <c r="V99"/>
      <c r="W99"/>
      <c r="X99"/>
    </row>
    <row r="100" spans="1:24" s="100" customFormat="1" ht="15.75" customHeight="1">
      <c r="A100" s="278"/>
      <c r="B100" s="394"/>
      <c r="C100" s="278"/>
      <c r="D100" s="278"/>
      <c r="E100" s="278"/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/>
      <c r="S100"/>
      <c r="T100"/>
      <c r="U100"/>
      <c r="V100"/>
      <c r="W100"/>
      <c r="X100"/>
    </row>
    <row r="101" spans="1:24" ht="15">
      <c r="A101" s="278"/>
      <c r="B101" s="394"/>
      <c r="C101" s="278"/>
      <c r="D101" s="278"/>
      <c r="E101" s="278"/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/>
      <c r="S101"/>
      <c r="T101"/>
      <c r="U101"/>
      <c r="V101"/>
      <c r="W101"/>
      <c r="X101"/>
    </row>
    <row r="102" spans="1:24" ht="15">
      <c r="A102" s="278"/>
      <c r="B102" s="394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/>
      <c r="S102"/>
      <c r="T102"/>
      <c r="U102"/>
      <c r="V102"/>
      <c r="W102"/>
      <c r="X102"/>
    </row>
    <row r="103" spans="1:24" ht="15">
      <c r="A103" s="278"/>
      <c r="B103" s="394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/>
      <c r="S103"/>
      <c r="T103"/>
      <c r="U103"/>
      <c r="V103"/>
      <c r="W103"/>
      <c r="X103"/>
    </row>
    <row r="104" spans="1:24" s="100" customFormat="1" ht="16.5" customHeight="1">
      <c r="A104" s="278"/>
      <c r="B104" s="394"/>
      <c r="C104" s="278"/>
      <c r="D104" s="278"/>
      <c r="E104" s="278"/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/>
      <c r="S104"/>
      <c r="T104"/>
      <c r="U104"/>
      <c r="V104"/>
      <c r="W104"/>
      <c r="X104"/>
    </row>
    <row r="105" spans="1:24" s="100" customFormat="1" ht="15">
      <c r="A105" s="278"/>
      <c r="B105" s="394"/>
      <c r="C105" s="278"/>
      <c r="D105" s="278"/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/>
      <c r="S105"/>
      <c r="T105"/>
      <c r="U105"/>
      <c r="V105"/>
      <c r="W105"/>
      <c r="X105"/>
    </row>
    <row r="106" spans="1:24" s="100" customFormat="1" ht="15.75" customHeight="1">
      <c r="A106" s="278"/>
      <c r="B106" s="394"/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/>
      <c r="S106"/>
      <c r="T106"/>
      <c r="U106"/>
      <c r="V106"/>
      <c r="W106"/>
      <c r="X106"/>
    </row>
    <row r="107" spans="1:24" ht="15">
      <c r="A107" s="278"/>
      <c r="B107" s="394"/>
      <c r="C107" s="278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/>
      <c r="S107"/>
      <c r="T107"/>
      <c r="U107"/>
      <c r="V107"/>
      <c r="W107"/>
      <c r="X107"/>
    </row>
    <row r="108" spans="1:24" ht="15">
      <c r="A108" s="278"/>
      <c r="B108" s="394"/>
      <c r="C108" s="278"/>
      <c r="D108" s="278"/>
      <c r="E108" s="278"/>
      <c r="F108" s="278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/>
      <c r="S108"/>
      <c r="T108"/>
      <c r="U108"/>
      <c r="V108"/>
      <c r="W108"/>
      <c r="X108"/>
    </row>
    <row r="109" spans="1:24" ht="15">
      <c r="A109" s="278"/>
      <c r="B109" s="394"/>
      <c r="C109" s="278"/>
      <c r="D109" s="278"/>
      <c r="E109" s="278"/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/>
      <c r="S109"/>
      <c r="T109"/>
      <c r="U109"/>
      <c r="V109"/>
      <c r="W109"/>
      <c r="X109"/>
    </row>
    <row r="110" spans="1:24" s="100" customFormat="1" ht="16.5" customHeight="1">
      <c r="A110" s="278"/>
      <c r="B110" s="394"/>
      <c r="C110" s="278"/>
      <c r="D110" s="278"/>
      <c r="E110" s="278"/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/>
      <c r="S110"/>
      <c r="T110"/>
      <c r="U110"/>
      <c r="V110"/>
      <c r="W110"/>
      <c r="X110"/>
    </row>
    <row r="111" spans="1:24" s="100" customFormat="1" ht="15">
      <c r="A111" s="278"/>
      <c r="B111" s="394"/>
      <c r="C111" s="278"/>
      <c r="D111" s="278"/>
      <c r="E111" s="278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/>
      <c r="S111"/>
      <c r="T111"/>
      <c r="U111"/>
      <c r="V111"/>
      <c r="W111"/>
      <c r="X111"/>
    </row>
    <row r="112" spans="1:24" s="100" customFormat="1" ht="15.75" customHeight="1">
      <c r="A112" s="278"/>
      <c r="B112" s="394"/>
      <c r="C112" s="278"/>
      <c r="D112" s="278"/>
      <c r="E112" s="278"/>
      <c r="F112" s="278"/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  <c r="R112"/>
      <c r="S112"/>
      <c r="T112"/>
      <c r="U112"/>
      <c r="V112"/>
      <c r="W112"/>
      <c r="X112"/>
    </row>
    <row r="113" spans="1:24" s="98" customFormat="1" ht="15.75">
      <c r="A113" s="105"/>
      <c r="B113" s="64"/>
      <c r="C113" s="289"/>
      <c r="D113" s="44"/>
      <c r="E113" s="289"/>
      <c r="F113" s="289"/>
      <c r="G113" s="63"/>
      <c r="H113" s="44"/>
      <c r="I113" s="289"/>
      <c r="J113" s="289"/>
      <c r="K113" s="289"/>
      <c r="L113" s="289"/>
      <c r="M113" s="289"/>
      <c r="N113" s="95"/>
      <c r="O113" s="95"/>
      <c r="P113" s="95"/>
      <c r="Q113" s="95"/>
      <c r="R113" s="95"/>
      <c r="S113" s="95"/>
      <c r="T113" s="95"/>
      <c r="U113" s="96"/>
      <c r="V113" s="96"/>
      <c r="W113" s="96"/>
      <c r="X113" s="97"/>
    </row>
    <row r="114" spans="1:21" s="100" customFormat="1" ht="17.25" customHeight="1">
      <c r="A114" s="105"/>
      <c r="B114" s="64"/>
      <c r="C114" s="44"/>
      <c r="D114" s="44"/>
      <c r="E114" s="44"/>
      <c r="F114" s="44"/>
      <c r="G114" s="63"/>
      <c r="H114" s="106"/>
      <c r="I114" s="106"/>
      <c r="J114" s="106"/>
      <c r="K114" s="106"/>
      <c r="L114" s="106"/>
      <c r="M114" s="106"/>
      <c r="N114" s="106"/>
      <c r="O114" s="106"/>
      <c r="P114" s="106"/>
      <c r="Q114" s="44"/>
      <c r="R114" s="104"/>
      <c r="S114" s="101"/>
      <c r="T114" s="101"/>
      <c r="U114" s="44"/>
    </row>
    <row r="115" spans="1:21" s="100" customFormat="1" ht="17.25" customHeight="1">
      <c r="A115" s="105"/>
      <c r="B115" s="64"/>
      <c r="C115" s="44"/>
      <c r="D115" s="44"/>
      <c r="E115" s="44"/>
      <c r="F115" s="44"/>
      <c r="G115" s="63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104"/>
      <c r="S115" s="44"/>
      <c r="T115" s="44"/>
      <c r="U115" s="44"/>
    </row>
  </sheetData>
  <sheetProtection/>
  <mergeCells count="106">
    <mergeCell ref="O37:P37"/>
    <mergeCell ref="O38:P38"/>
    <mergeCell ref="A43:Q43"/>
    <mergeCell ref="A49:Q49"/>
    <mergeCell ref="A47:F47"/>
    <mergeCell ref="A40:F40"/>
    <mergeCell ref="O52:P52"/>
    <mergeCell ref="O39:P39"/>
    <mergeCell ref="O40:P40"/>
    <mergeCell ref="O44:P44"/>
    <mergeCell ref="O45:P45"/>
    <mergeCell ref="O26:P26"/>
    <mergeCell ref="O27:P27"/>
    <mergeCell ref="O28:P28"/>
    <mergeCell ref="O29:P29"/>
    <mergeCell ref="O32:P32"/>
    <mergeCell ref="O51:P51"/>
    <mergeCell ref="O33:P33"/>
    <mergeCell ref="O34:P34"/>
    <mergeCell ref="O35:P35"/>
    <mergeCell ref="O36:P36"/>
    <mergeCell ref="O23:P23"/>
    <mergeCell ref="O24:P24"/>
    <mergeCell ref="O46:P46"/>
    <mergeCell ref="O47:P47"/>
    <mergeCell ref="O50:P50"/>
    <mergeCell ref="A22:P22"/>
    <mergeCell ref="O19:P19"/>
    <mergeCell ref="O20:P20"/>
    <mergeCell ref="O25:P25"/>
    <mergeCell ref="O6:P6"/>
    <mergeCell ref="O14:P14"/>
    <mergeCell ref="O15:P15"/>
    <mergeCell ref="O16:P16"/>
    <mergeCell ref="O17:P17"/>
    <mergeCell ref="O18:P18"/>
    <mergeCell ref="O9:P9"/>
    <mergeCell ref="O10:P10"/>
    <mergeCell ref="O11:P11"/>
    <mergeCell ref="H3:H5"/>
    <mergeCell ref="O5:P5"/>
    <mergeCell ref="I3:L3"/>
    <mergeCell ref="A7:Q7"/>
    <mergeCell ref="A13:Q13"/>
    <mergeCell ref="A30:Q30"/>
    <mergeCell ref="A21:F21"/>
    <mergeCell ref="A28:F28"/>
    <mergeCell ref="A29:F29"/>
    <mergeCell ref="G2:G5"/>
    <mergeCell ref="D4:D5"/>
    <mergeCell ref="E4:F4"/>
    <mergeCell ref="O21:P21"/>
    <mergeCell ref="A8:P8"/>
    <mergeCell ref="A1:Q1"/>
    <mergeCell ref="N2:Q2"/>
    <mergeCell ref="N4:Q4"/>
    <mergeCell ref="H2:M2"/>
    <mergeCell ref="N3:P3"/>
    <mergeCell ref="I4:I5"/>
    <mergeCell ref="J4:L4"/>
    <mergeCell ref="H81:K81"/>
    <mergeCell ref="A73:M73"/>
    <mergeCell ref="A55:Q55"/>
    <mergeCell ref="A59:F59"/>
    <mergeCell ref="A60:F60"/>
    <mergeCell ref="M3:M5"/>
    <mergeCell ref="A2:A5"/>
    <mergeCell ref="C4:C5"/>
    <mergeCell ref="B2:B5"/>
    <mergeCell ref="C2:F3"/>
    <mergeCell ref="D79:F79"/>
    <mergeCell ref="H79:K79"/>
    <mergeCell ref="A71:F71"/>
    <mergeCell ref="A77:M77"/>
    <mergeCell ref="O57:P57"/>
    <mergeCell ref="O58:P58"/>
    <mergeCell ref="A76:M76"/>
    <mergeCell ref="O74:P74"/>
    <mergeCell ref="O75:P75"/>
    <mergeCell ref="O76:P76"/>
    <mergeCell ref="O69:P69"/>
    <mergeCell ref="O71:P71"/>
    <mergeCell ref="A72:M72"/>
    <mergeCell ref="O63:P63"/>
    <mergeCell ref="O64:P64"/>
    <mergeCell ref="O72:P72"/>
    <mergeCell ref="O73:P73"/>
    <mergeCell ref="O53:P53"/>
    <mergeCell ref="O56:P56"/>
    <mergeCell ref="O12:P12"/>
    <mergeCell ref="A12:F12"/>
    <mergeCell ref="A65:F65"/>
    <mergeCell ref="A69:F69"/>
    <mergeCell ref="O59:P59"/>
    <mergeCell ref="O60:P60"/>
    <mergeCell ref="A53:F53"/>
    <mergeCell ref="N77:P77"/>
    <mergeCell ref="N78:P78"/>
    <mergeCell ref="A31:Q31"/>
    <mergeCell ref="A74:M74"/>
    <mergeCell ref="A75:M75"/>
    <mergeCell ref="A62:Q62"/>
    <mergeCell ref="A67:Q67"/>
    <mergeCell ref="A42:Q42"/>
    <mergeCell ref="O65:P65"/>
    <mergeCell ref="O68:P68"/>
  </mergeCells>
  <printOptions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85" r:id="rId1"/>
  <rowBreaks count="2" manualBreakCount="2">
    <brk id="21" max="255" man="1"/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view="pageBreakPreview" zoomScaleSheetLayoutView="100" workbookViewId="0" topLeftCell="A4">
      <selection activeCell="B6" sqref="B6"/>
    </sheetView>
  </sheetViews>
  <sheetFormatPr defaultColWidth="9.00390625" defaultRowHeight="12.75"/>
  <cols>
    <col min="1" max="1" width="10.75390625" style="29" customWidth="1"/>
    <col min="2" max="2" width="42.75390625" style="15" customWidth="1"/>
    <col min="3" max="3" width="5.00390625" style="16" customWidth="1"/>
    <col min="4" max="4" width="6.25390625" style="17" customWidth="1"/>
    <col min="5" max="5" width="4.25390625" style="16" customWidth="1"/>
    <col min="6" max="6" width="7.125" style="16" customWidth="1"/>
    <col min="7" max="7" width="7.75390625" style="14" hidden="1" customWidth="1"/>
    <col min="8" max="8" width="9.125" style="14" hidden="1" customWidth="1"/>
    <col min="9" max="10" width="6.375" style="14" customWidth="1"/>
    <col min="11" max="11" width="5.125" style="14" customWidth="1"/>
    <col min="12" max="12" width="6.25390625" style="14" customWidth="1"/>
    <col min="13" max="13" width="7.375" style="14" hidden="1" customWidth="1"/>
    <col min="14" max="14" width="13.875" style="30" customWidth="1"/>
    <col min="15" max="15" width="7.875" style="30" hidden="1" customWidth="1"/>
    <col min="16" max="16" width="4.75390625" style="14" hidden="1" customWidth="1"/>
    <col min="17" max="17" width="0" style="14" hidden="1" customWidth="1"/>
    <col min="18" max="18" width="20.875" style="14" customWidth="1"/>
    <col min="19" max="16384" width="9.125" style="14" customWidth="1"/>
  </cols>
  <sheetData>
    <row r="1" spans="1:25" ht="41.25" customHeight="1" thickBot="1">
      <c r="A1" s="888" t="s">
        <v>205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822"/>
      <c r="Q1" s="823"/>
      <c r="R1" s="402"/>
      <c r="S1" s="14" t="s">
        <v>201</v>
      </c>
      <c r="T1"/>
      <c r="U1"/>
      <c r="V1"/>
      <c r="W1"/>
      <c r="X1"/>
      <c r="Y1"/>
    </row>
    <row r="2" spans="1:25" ht="30.75" customHeight="1">
      <c r="A2" s="807" t="s">
        <v>22</v>
      </c>
      <c r="B2" s="812" t="s">
        <v>41</v>
      </c>
      <c r="C2" s="815" t="s">
        <v>165</v>
      </c>
      <c r="D2" s="816"/>
      <c r="E2" s="816"/>
      <c r="F2" s="817"/>
      <c r="G2" s="845" t="s">
        <v>42</v>
      </c>
      <c r="H2" s="830" t="s">
        <v>43</v>
      </c>
      <c r="I2" s="831"/>
      <c r="J2" s="831"/>
      <c r="K2" s="831"/>
      <c r="L2" s="831"/>
      <c r="M2" s="832"/>
      <c r="N2" s="824"/>
      <c r="O2" s="825"/>
      <c r="P2" s="825"/>
      <c r="Q2" s="825"/>
      <c r="R2" s="887" t="s">
        <v>204</v>
      </c>
      <c r="T2"/>
      <c r="U2"/>
      <c r="V2"/>
      <c r="W2"/>
      <c r="X2"/>
      <c r="Y2"/>
    </row>
    <row r="3" spans="1:25" ht="15" customHeight="1">
      <c r="A3" s="808"/>
      <c r="B3" s="813"/>
      <c r="C3" s="818"/>
      <c r="D3" s="819"/>
      <c r="E3" s="819"/>
      <c r="F3" s="820"/>
      <c r="G3" s="846"/>
      <c r="H3" s="810" t="s">
        <v>44</v>
      </c>
      <c r="I3" s="835" t="s">
        <v>45</v>
      </c>
      <c r="J3" s="836"/>
      <c r="K3" s="836"/>
      <c r="L3" s="837"/>
      <c r="M3" s="804" t="s">
        <v>46</v>
      </c>
      <c r="N3" s="827" t="s">
        <v>168</v>
      </c>
      <c r="O3" s="828"/>
      <c r="P3" s="828"/>
      <c r="Q3" s="403" t="s">
        <v>169</v>
      </c>
      <c r="R3" s="887"/>
      <c r="T3"/>
      <c r="U3"/>
      <c r="V3"/>
      <c r="W3"/>
      <c r="X3"/>
      <c r="Y3"/>
    </row>
    <row r="4" spans="1:25" ht="15" customHeight="1">
      <c r="A4" s="808"/>
      <c r="B4" s="813"/>
      <c r="C4" s="810" t="s">
        <v>47</v>
      </c>
      <c r="D4" s="833" t="s">
        <v>48</v>
      </c>
      <c r="E4" s="848" t="s">
        <v>49</v>
      </c>
      <c r="F4" s="849"/>
      <c r="G4" s="846"/>
      <c r="H4" s="854"/>
      <c r="I4" s="833" t="s">
        <v>50</v>
      </c>
      <c r="J4" s="835" t="s">
        <v>51</v>
      </c>
      <c r="K4" s="836"/>
      <c r="L4" s="837"/>
      <c r="M4" s="805"/>
      <c r="N4" s="827"/>
      <c r="O4" s="828"/>
      <c r="P4" s="828"/>
      <c r="Q4" s="828"/>
      <c r="R4" s="887"/>
      <c r="T4"/>
      <c r="U4"/>
      <c r="V4"/>
      <c r="W4"/>
      <c r="X4"/>
      <c r="Y4"/>
    </row>
    <row r="5" spans="1:25" ht="72" customHeight="1" thickBot="1">
      <c r="A5" s="809"/>
      <c r="B5" s="814"/>
      <c r="C5" s="811"/>
      <c r="D5" s="834"/>
      <c r="E5" s="87" t="s">
        <v>52</v>
      </c>
      <c r="F5" s="77" t="s">
        <v>53</v>
      </c>
      <c r="G5" s="847"/>
      <c r="H5" s="811"/>
      <c r="I5" s="834"/>
      <c r="J5" s="86" t="s">
        <v>26</v>
      </c>
      <c r="K5" s="86" t="s">
        <v>29</v>
      </c>
      <c r="L5" s="86" t="s">
        <v>54</v>
      </c>
      <c r="M5" s="806"/>
      <c r="N5" s="250">
        <v>1</v>
      </c>
      <c r="O5" s="855">
        <v>2</v>
      </c>
      <c r="P5" s="856"/>
      <c r="Q5" s="404" t="s">
        <v>156</v>
      </c>
      <c r="R5" s="887"/>
      <c r="T5"/>
      <c r="U5"/>
      <c r="V5"/>
      <c r="W5"/>
      <c r="X5"/>
      <c r="Y5"/>
    </row>
    <row r="6" spans="1:25" ht="31.5" customHeight="1">
      <c r="A6" s="296" t="s">
        <v>74</v>
      </c>
      <c r="B6" s="387" t="s">
        <v>177</v>
      </c>
      <c r="C6" s="297"/>
      <c r="D6" s="307">
        <v>1</v>
      </c>
      <c r="E6" s="298"/>
      <c r="F6" s="299"/>
      <c r="G6" s="327">
        <v>3</v>
      </c>
      <c r="H6" s="333">
        <v>90</v>
      </c>
      <c r="I6" s="325">
        <v>4</v>
      </c>
      <c r="J6" s="300"/>
      <c r="K6" s="300"/>
      <c r="L6" s="300">
        <v>4</v>
      </c>
      <c r="M6" s="334">
        <v>86</v>
      </c>
      <c r="N6" s="330" t="s">
        <v>55</v>
      </c>
      <c r="O6" s="646"/>
      <c r="P6" s="646"/>
      <c r="Q6" s="405"/>
      <c r="R6" s="413"/>
      <c r="S6" s="14" t="s">
        <v>202</v>
      </c>
      <c r="T6" s="14" t="s">
        <v>203</v>
      </c>
      <c r="U6"/>
      <c r="V6"/>
      <c r="W6"/>
      <c r="X6"/>
      <c r="Y6"/>
    </row>
    <row r="7" spans="1:25" ht="33.75" customHeight="1" thickBot="1">
      <c r="A7" s="34" t="s">
        <v>184</v>
      </c>
      <c r="B7" s="127" t="s">
        <v>79</v>
      </c>
      <c r="C7" s="102"/>
      <c r="D7" s="103">
        <v>1</v>
      </c>
      <c r="E7" s="103"/>
      <c r="F7" s="128"/>
      <c r="G7" s="129">
        <v>2</v>
      </c>
      <c r="H7" s="201">
        <v>60</v>
      </c>
      <c r="I7" s="112">
        <v>4</v>
      </c>
      <c r="J7" s="110">
        <v>4</v>
      </c>
      <c r="K7" s="111"/>
      <c r="L7" s="110"/>
      <c r="M7" s="202">
        <v>56</v>
      </c>
      <c r="N7" s="130" t="s">
        <v>55</v>
      </c>
      <c r="O7" s="792"/>
      <c r="P7" s="793"/>
      <c r="Q7" s="406"/>
      <c r="R7" s="244"/>
      <c r="S7" s="14" t="s">
        <v>202</v>
      </c>
      <c r="T7" s="14" t="s">
        <v>203</v>
      </c>
      <c r="U7"/>
      <c r="V7"/>
      <c r="W7"/>
      <c r="X7"/>
      <c r="Y7"/>
    </row>
    <row r="8" spans="1:25" ht="15.75">
      <c r="A8" s="33" t="s">
        <v>185</v>
      </c>
      <c r="B8" s="115" t="s">
        <v>40</v>
      </c>
      <c r="C8" s="118">
        <v>1</v>
      </c>
      <c r="D8" s="90"/>
      <c r="E8" s="90"/>
      <c r="F8" s="51"/>
      <c r="G8" s="121">
        <v>1.5</v>
      </c>
      <c r="H8" s="204">
        <v>45</v>
      </c>
      <c r="I8" s="84">
        <v>2</v>
      </c>
      <c r="J8" s="89">
        <v>2</v>
      </c>
      <c r="K8" s="90"/>
      <c r="L8" s="90"/>
      <c r="M8" s="205">
        <v>43</v>
      </c>
      <c r="N8" s="125" t="s">
        <v>172</v>
      </c>
      <c r="O8" s="790"/>
      <c r="P8" s="791"/>
      <c r="Q8" s="407"/>
      <c r="R8" s="244"/>
      <c r="S8" s="14" t="s">
        <v>202</v>
      </c>
      <c r="T8" s="14" t="s">
        <v>203</v>
      </c>
      <c r="U8"/>
      <c r="V8"/>
      <c r="W8"/>
      <c r="X8"/>
      <c r="Y8"/>
    </row>
    <row r="9" spans="1:25" ht="16.5" thickBot="1">
      <c r="A9" s="34" t="s">
        <v>186</v>
      </c>
      <c r="B9" s="251" t="s">
        <v>33</v>
      </c>
      <c r="C9" s="119"/>
      <c r="D9" s="110">
        <v>1</v>
      </c>
      <c r="E9" s="111"/>
      <c r="F9" s="52"/>
      <c r="G9" s="122">
        <v>1.5</v>
      </c>
      <c r="H9" s="206">
        <v>45</v>
      </c>
      <c r="I9" s="112">
        <v>2</v>
      </c>
      <c r="J9" s="110">
        <v>2</v>
      </c>
      <c r="K9" s="111"/>
      <c r="L9" s="111"/>
      <c r="M9" s="202">
        <v>43</v>
      </c>
      <c r="N9" s="130" t="s">
        <v>172</v>
      </c>
      <c r="O9" s="859"/>
      <c r="P9" s="860"/>
      <c r="Q9" s="406"/>
      <c r="R9" s="244"/>
      <c r="S9" s="14" t="s">
        <v>202</v>
      </c>
      <c r="T9" s="14" t="s">
        <v>203</v>
      </c>
      <c r="U9"/>
      <c r="V9"/>
      <c r="W9"/>
      <c r="X9"/>
      <c r="Y9"/>
    </row>
    <row r="10" spans="1:25" s="94" customFormat="1" ht="32.25" thickBot="1">
      <c r="A10" s="265" t="s">
        <v>192</v>
      </c>
      <c r="B10" s="389" t="s">
        <v>111</v>
      </c>
      <c r="C10" s="102"/>
      <c r="D10" s="103">
        <v>1</v>
      </c>
      <c r="E10" s="103"/>
      <c r="F10" s="246"/>
      <c r="G10" s="266">
        <v>3</v>
      </c>
      <c r="H10" s="231">
        <v>90</v>
      </c>
      <c r="I10" s="103">
        <v>6</v>
      </c>
      <c r="J10" s="103">
        <v>4</v>
      </c>
      <c r="K10" s="103"/>
      <c r="L10" s="103">
        <v>2</v>
      </c>
      <c r="M10" s="267">
        <v>84</v>
      </c>
      <c r="N10" s="130" t="s">
        <v>91</v>
      </c>
      <c r="O10" s="880"/>
      <c r="P10" s="881"/>
      <c r="Q10" s="408"/>
      <c r="R10" s="414"/>
      <c r="S10" s="14" t="s">
        <v>202</v>
      </c>
      <c r="T10" s="14" t="s">
        <v>203</v>
      </c>
      <c r="U10"/>
      <c r="V10"/>
      <c r="W10"/>
      <c r="X10"/>
      <c r="Y10"/>
    </row>
    <row r="11" spans="1:25" ht="31.5">
      <c r="A11" s="341" t="s">
        <v>117</v>
      </c>
      <c r="B11" s="392" t="s">
        <v>198</v>
      </c>
      <c r="C11" s="342" t="s">
        <v>80</v>
      </c>
      <c r="D11" s="272"/>
      <c r="E11" s="272"/>
      <c r="F11" s="273"/>
      <c r="G11" s="274">
        <v>3</v>
      </c>
      <c r="H11" s="220">
        <v>90</v>
      </c>
      <c r="I11" s="221">
        <v>6</v>
      </c>
      <c r="J11" s="221">
        <v>4</v>
      </c>
      <c r="K11" s="221"/>
      <c r="L11" s="221">
        <v>2</v>
      </c>
      <c r="M11" s="222">
        <v>84</v>
      </c>
      <c r="N11" s="223" t="s">
        <v>91</v>
      </c>
      <c r="O11" s="869"/>
      <c r="P11" s="870"/>
      <c r="Q11" s="409"/>
      <c r="R11" s="415"/>
      <c r="S11" s="14" t="s">
        <v>202</v>
      </c>
      <c r="T11" s="14" t="s">
        <v>203</v>
      </c>
      <c r="U11"/>
      <c r="V11"/>
      <c r="W11"/>
      <c r="X11"/>
      <c r="Y11"/>
    </row>
    <row r="12" spans="1:25" s="94" customFormat="1" ht="16.5" thickBot="1">
      <c r="A12" s="223" t="s">
        <v>120</v>
      </c>
      <c r="B12" s="350" t="s">
        <v>83</v>
      </c>
      <c r="C12" s="165">
        <v>1</v>
      </c>
      <c r="D12" s="236"/>
      <c r="E12" s="236"/>
      <c r="F12" s="245"/>
      <c r="G12" s="259">
        <v>3</v>
      </c>
      <c r="H12" s="99">
        <v>90</v>
      </c>
      <c r="I12" s="236">
        <v>6</v>
      </c>
      <c r="J12" s="236">
        <v>4</v>
      </c>
      <c r="K12" s="236"/>
      <c r="L12" s="236">
        <v>2</v>
      </c>
      <c r="M12" s="245">
        <v>84</v>
      </c>
      <c r="N12" s="125" t="s">
        <v>91</v>
      </c>
      <c r="O12" s="874"/>
      <c r="P12" s="875"/>
      <c r="Q12" s="410"/>
      <c r="R12" s="414"/>
      <c r="S12" s="14" t="s">
        <v>202</v>
      </c>
      <c r="T12" s="14" t="s">
        <v>203</v>
      </c>
      <c r="U12"/>
      <c r="V12"/>
      <c r="W12"/>
      <c r="X12"/>
      <c r="Y12"/>
    </row>
    <row r="13" spans="1:29" s="94" customFormat="1" ht="16.5" thickBot="1">
      <c r="A13" s="345" t="s">
        <v>129</v>
      </c>
      <c r="B13" s="350" t="s">
        <v>152</v>
      </c>
      <c r="C13" s="165">
        <v>1</v>
      </c>
      <c r="D13" s="236"/>
      <c r="E13" s="236"/>
      <c r="F13" s="245"/>
      <c r="G13" s="259">
        <v>3</v>
      </c>
      <c r="H13" s="165">
        <v>90</v>
      </c>
      <c r="I13" s="236">
        <v>6</v>
      </c>
      <c r="J13" s="221">
        <v>4</v>
      </c>
      <c r="K13" s="236"/>
      <c r="L13" s="236">
        <v>2</v>
      </c>
      <c r="M13" s="262">
        <v>84</v>
      </c>
      <c r="N13" s="125" t="s">
        <v>91</v>
      </c>
      <c r="O13" s="882"/>
      <c r="P13" s="883"/>
      <c r="Q13" s="411"/>
      <c r="R13" s="414"/>
      <c r="S13" s="14" t="s">
        <v>202</v>
      </c>
      <c r="T13" s="14" t="s">
        <v>203</v>
      </c>
      <c r="U13"/>
      <c r="V13"/>
      <c r="W13"/>
      <c r="X13"/>
      <c r="Y13"/>
      <c r="Z13"/>
      <c r="AA13"/>
      <c r="AB13"/>
      <c r="AC13"/>
    </row>
    <row r="14" spans="1:29" s="143" customFormat="1" ht="14.25" customHeight="1">
      <c r="A14" s="362" t="s">
        <v>132</v>
      </c>
      <c r="B14" s="395" t="s">
        <v>195</v>
      </c>
      <c r="C14" s="215">
        <v>1</v>
      </c>
      <c r="D14" s="216"/>
      <c r="E14" s="216"/>
      <c r="F14" s="217"/>
      <c r="G14" s="368">
        <v>3</v>
      </c>
      <c r="H14" s="365">
        <v>90</v>
      </c>
      <c r="I14" s="216">
        <v>6</v>
      </c>
      <c r="J14" s="216">
        <v>4</v>
      </c>
      <c r="K14" s="216"/>
      <c r="L14" s="216">
        <v>2</v>
      </c>
      <c r="M14" s="370">
        <v>84</v>
      </c>
      <c r="N14" s="373" t="s">
        <v>91</v>
      </c>
      <c r="O14" s="764"/>
      <c r="P14" s="765"/>
      <c r="Q14" s="412"/>
      <c r="R14" s="415"/>
      <c r="S14" s="14" t="s">
        <v>202</v>
      </c>
      <c r="T14" s="14" t="s">
        <v>203</v>
      </c>
      <c r="U14"/>
      <c r="V14"/>
      <c r="W14"/>
      <c r="X14"/>
      <c r="Y14"/>
      <c r="Z14"/>
      <c r="AA14"/>
      <c r="AB14"/>
      <c r="AC14"/>
    </row>
    <row r="15" spans="1:18" ht="18">
      <c r="A15" s="416"/>
      <c r="B15" s="417" t="s">
        <v>36</v>
      </c>
      <c r="C15" s="418">
        <v>5</v>
      </c>
      <c r="D15" s="419">
        <v>4</v>
      </c>
      <c r="E15" s="418"/>
      <c r="F15" s="418"/>
      <c r="G15" s="244"/>
      <c r="H15" s="244"/>
      <c r="I15" s="244">
        <f>SUM(I6:I14)</f>
        <v>42</v>
      </c>
      <c r="J15" s="244">
        <f>SUM(J6:J14)</f>
        <v>28</v>
      </c>
      <c r="K15" s="244">
        <f>SUM(K6:K14)</f>
        <v>0</v>
      </c>
      <c r="L15" s="244">
        <f>SUM(L6:L14)</f>
        <v>14</v>
      </c>
      <c r="M15" s="244"/>
      <c r="N15" s="420"/>
      <c r="R15" s="244"/>
    </row>
  </sheetData>
  <sheetProtection/>
  <mergeCells count="28">
    <mergeCell ref="A1:Q1"/>
    <mergeCell ref="A2:A5"/>
    <mergeCell ref="B2:B5"/>
    <mergeCell ref="C2:F3"/>
    <mergeCell ref="G2:G5"/>
    <mergeCell ref="H2:M2"/>
    <mergeCell ref="N2:Q2"/>
    <mergeCell ref="H3:H5"/>
    <mergeCell ref="I3:L3"/>
    <mergeCell ref="M3:M5"/>
    <mergeCell ref="N3:P3"/>
    <mergeCell ref="C4:C5"/>
    <mergeCell ref="D4:D5"/>
    <mergeCell ref="E4:F4"/>
    <mergeCell ref="I4:I5"/>
    <mergeCell ref="J4:L4"/>
    <mergeCell ref="N4:Q4"/>
    <mergeCell ref="O5:P5"/>
    <mergeCell ref="O11:P11"/>
    <mergeCell ref="O12:P12"/>
    <mergeCell ref="O13:P13"/>
    <mergeCell ref="O14:P14"/>
    <mergeCell ref="R2:R5"/>
    <mergeCell ref="O6:P6"/>
    <mergeCell ref="O7:P7"/>
    <mergeCell ref="O8:P8"/>
    <mergeCell ref="O9:P9"/>
    <mergeCell ref="O10:P10"/>
  </mergeCells>
  <printOptions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"/>
  <sheetViews>
    <sheetView view="pageBreakPreview" zoomScaleSheetLayoutView="100" workbookViewId="0" topLeftCell="A4">
      <selection activeCell="B9" sqref="B9"/>
    </sheetView>
  </sheetViews>
  <sheetFormatPr defaultColWidth="9.00390625" defaultRowHeight="12.75"/>
  <cols>
    <col min="1" max="1" width="10.75390625" style="29" customWidth="1"/>
    <col min="2" max="2" width="42.75390625" style="15" customWidth="1"/>
    <col min="3" max="3" width="5.00390625" style="16" customWidth="1"/>
    <col min="4" max="4" width="6.25390625" style="17" customWidth="1"/>
    <col min="5" max="5" width="4.25390625" style="16" customWidth="1"/>
    <col min="6" max="6" width="7.125" style="16" customWidth="1"/>
    <col min="7" max="7" width="7.75390625" style="14" hidden="1" customWidth="1"/>
    <col min="8" max="8" width="9.125" style="14" hidden="1" customWidth="1"/>
    <col min="9" max="10" width="6.375" style="14" customWidth="1"/>
    <col min="11" max="11" width="5.125" style="14" customWidth="1"/>
    <col min="12" max="12" width="6.25390625" style="14" customWidth="1"/>
    <col min="13" max="13" width="7.375" style="14" hidden="1" customWidth="1"/>
    <col min="14" max="14" width="13.875" style="30" hidden="1" customWidth="1"/>
    <col min="15" max="15" width="7.875" style="30" customWidth="1"/>
    <col min="16" max="16" width="4.75390625" style="14" customWidth="1"/>
    <col min="17" max="17" width="0" style="14" hidden="1" customWidth="1"/>
    <col min="18" max="18" width="20.375" style="14" customWidth="1"/>
    <col min="19" max="16384" width="9.125" style="14" customWidth="1"/>
  </cols>
  <sheetData>
    <row r="1" spans="1:25" ht="18" customHeight="1" thickBot="1">
      <c r="A1" s="821" t="s">
        <v>206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822"/>
      <c r="Q1" s="823"/>
      <c r="R1" s="402"/>
      <c r="S1" s="14" t="s">
        <v>201</v>
      </c>
      <c r="T1"/>
      <c r="U1"/>
      <c r="V1"/>
      <c r="W1"/>
      <c r="X1"/>
      <c r="Y1"/>
    </row>
    <row r="2" spans="1:25" ht="30.75" customHeight="1">
      <c r="A2" s="807" t="s">
        <v>22</v>
      </c>
      <c r="B2" s="812" t="s">
        <v>41</v>
      </c>
      <c r="C2" s="815" t="s">
        <v>165</v>
      </c>
      <c r="D2" s="816"/>
      <c r="E2" s="816"/>
      <c r="F2" s="817"/>
      <c r="G2" s="845" t="s">
        <v>42</v>
      </c>
      <c r="H2" s="830" t="s">
        <v>43</v>
      </c>
      <c r="I2" s="831"/>
      <c r="J2" s="831"/>
      <c r="K2" s="831"/>
      <c r="L2" s="831"/>
      <c r="M2" s="832"/>
      <c r="N2" s="824" t="s">
        <v>154</v>
      </c>
      <c r="O2" s="825"/>
      <c r="P2" s="825"/>
      <c r="Q2" s="826"/>
      <c r="R2" s="887" t="s">
        <v>204</v>
      </c>
      <c r="T2"/>
      <c r="U2"/>
      <c r="V2"/>
      <c r="W2"/>
      <c r="X2"/>
      <c r="Y2"/>
    </row>
    <row r="3" spans="1:25" ht="15" customHeight="1">
      <c r="A3" s="808"/>
      <c r="B3" s="813"/>
      <c r="C3" s="818"/>
      <c r="D3" s="819"/>
      <c r="E3" s="819"/>
      <c r="F3" s="820"/>
      <c r="G3" s="846"/>
      <c r="H3" s="810" t="s">
        <v>44</v>
      </c>
      <c r="I3" s="835" t="s">
        <v>45</v>
      </c>
      <c r="J3" s="836"/>
      <c r="K3" s="836"/>
      <c r="L3" s="837"/>
      <c r="M3" s="804" t="s">
        <v>46</v>
      </c>
      <c r="N3" s="827" t="s">
        <v>168</v>
      </c>
      <c r="O3" s="828"/>
      <c r="P3" s="828"/>
      <c r="Q3" s="241" t="s">
        <v>169</v>
      </c>
      <c r="R3" s="887"/>
      <c r="T3"/>
      <c r="U3"/>
      <c r="V3"/>
      <c r="W3"/>
      <c r="X3"/>
      <c r="Y3"/>
    </row>
    <row r="4" spans="1:25" ht="15" customHeight="1">
      <c r="A4" s="808"/>
      <c r="B4" s="813"/>
      <c r="C4" s="810" t="s">
        <v>47</v>
      </c>
      <c r="D4" s="833" t="s">
        <v>48</v>
      </c>
      <c r="E4" s="848" t="s">
        <v>49</v>
      </c>
      <c r="F4" s="849"/>
      <c r="G4" s="846"/>
      <c r="H4" s="854"/>
      <c r="I4" s="833" t="s">
        <v>50</v>
      </c>
      <c r="J4" s="835" t="s">
        <v>51</v>
      </c>
      <c r="K4" s="836"/>
      <c r="L4" s="837"/>
      <c r="M4" s="805"/>
      <c r="N4" s="827"/>
      <c r="O4" s="828"/>
      <c r="P4" s="828"/>
      <c r="Q4" s="829"/>
      <c r="R4" s="887"/>
      <c r="T4"/>
      <c r="U4"/>
      <c r="V4"/>
      <c r="W4"/>
      <c r="X4"/>
      <c r="Y4"/>
    </row>
    <row r="5" spans="1:25" ht="72" customHeight="1" thickBot="1">
      <c r="A5" s="809"/>
      <c r="B5" s="814"/>
      <c r="C5" s="811"/>
      <c r="D5" s="834"/>
      <c r="E5" s="87" t="s">
        <v>52</v>
      </c>
      <c r="F5" s="77" t="s">
        <v>53</v>
      </c>
      <c r="G5" s="847"/>
      <c r="H5" s="811"/>
      <c r="I5" s="834"/>
      <c r="J5" s="86" t="s">
        <v>26</v>
      </c>
      <c r="K5" s="86" t="s">
        <v>29</v>
      </c>
      <c r="L5" s="86" t="s">
        <v>54</v>
      </c>
      <c r="M5" s="806"/>
      <c r="N5" s="250">
        <v>1</v>
      </c>
      <c r="O5" s="855">
        <v>2</v>
      </c>
      <c r="P5" s="856"/>
      <c r="Q5" s="337" t="s">
        <v>156</v>
      </c>
      <c r="R5" s="887"/>
      <c r="T5"/>
      <c r="U5"/>
      <c r="V5"/>
      <c r="W5"/>
      <c r="X5"/>
      <c r="Y5"/>
    </row>
    <row r="6" spans="1:25" ht="35.25" customHeight="1" thickBot="1">
      <c r="A6" s="318" t="s">
        <v>75</v>
      </c>
      <c r="B6" s="388" t="s">
        <v>177</v>
      </c>
      <c r="C6" s="319">
        <v>2</v>
      </c>
      <c r="D6" s="320"/>
      <c r="E6" s="320"/>
      <c r="F6" s="321"/>
      <c r="G6" s="328">
        <v>3.5</v>
      </c>
      <c r="H6" s="335">
        <v>105</v>
      </c>
      <c r="I6" s="112">
        <v>4</v>
      </c>
      <c r="J6" s="322"/>
      <c r="K6" s="322"/>
      <c r="L6" s="428">
        <v>4</v>
      </c>
      <c r="M6" s="336">
        <v>101</v>
      </c>
      <c r="N6" s="231"/>
      <c r="O6" s="853" t="s">
        <v>55</v>
      </c>
      <c r="P6" s="853"/>
      <c r="Q6" s="434"/>
      <c r="R6" s="413"/>
      <c r="S6" s="14" t="s">
        <v>203</v>
      </c>
      <c r="T6" s="14" t="s">
        <v>202</v>
      </c>
      <c r="U6"/>
      <c r="V6"/>
      <c r="W6"/>
      <c r="X6"/>
      <c r="Y6"/>
    </row>
    <row r="7" spans="1:25" ht="16.5" thickBot="1">
      <c r="A7" s="33" t="s">
        <v>74</v>
      </c>
      <c r="B7" s="114" t="s">
        <v>78</v>
      </c>
      <c r="C7" s="117"/>
      <c r="D7" s="88">
        <v>2</v>
      </c>
      <c r="E7" s="88"/>
      <c r="F7" s="109"/>
      <c r="G7" s="120">
        <v>1</v>
      </c>
      <c r="H7" s="199">
        <v>30</v>
      </c>
      <c r="I7" s="84">
        <v>4</v>
      </c>
      <c r="J7" s="88">
        <v>4</v>
      </c>
      <c r="K7" s="88"/>
      <c r="L7" s="88"/>
      <c r="M7" s="200">
        <v>26</v>
      </c>
      <c r="N7" s="124"/>
      <c r="O7" s="790" t="s">
        <v>55</v>
      </c>
      <c r="P7" s="791"/>
      <c r="Q7" s="407"/>
      <c r="R7" s="244"/>
      <c r="S7" s="14" t="s">
        <v>203</v>
      </c>
      <c r="T7" s="14" t="s">
        <v>202</v>
      </c>
      <c r="U7"/>
      <c r="V7"/>
      <c r="W7"/>
      <c r="X7"/>
      <c r="Y7"/>
    </row>
    <row r="8" spans="1:25" ht="32.25" thickBot="1">
      <c r="A8" s="68" t="s">
        <v>114</v>
      </c>
      <c r="B8" s="339" t="s">
        <v>81</v>
      </c>
      <c r="C8" s="131"/>
      <c r="D8" s="252">
        <v>2</v>
      </c>
      <c r="E8" s="132"/>
      <c r="F8" s="133"/>
      <c r="G8" s="134">
        <v>3</v>
      </c>
      <c r="H8" s="207">
        <v>90</v>
      </c>
      <c r="I8" s="208">
        <v>4</v>
      </c>
      <c r="J8" s="209">
        <v>4</v>
      </c>
      <c r="K8" s="210"/>
      <c r="L8" s="210"/>
      <c r="M8" s="211">
        <v>86</v>
      </c>
      <c r="N8" s="135"/>
      <c r="O8" s="861" t="s">
        <v>55</v>
      </c>
      <c r="P8" s="862"/>
      <c r="Q8" s="435"/>
      <c r="R8" s="244"/>
      <c r="S8" s="14" t="s">
        <v>203</v>
      </c>
      <c r="T8" s="14" t="s">
        <v>202</v>
      </c>
      <c r="U8"/>
      <c r="V8"/>
      <c r="W8"/>
      <c r="X8"/>
      <c r="Y8"/>
    </row>
    <row r="9" spans="1:25" s="143" customFormat="1" ht="14.25" customHeight="1">
      <c r="A9" s="253" t="s">
        <v>188</v>
      </c>
      <c r="B9" s="389" t="s">
        <v>197</v>
      </c>
      <c r="C9" s="215">
        <v>2</v>
      </c>
      <c r="D9" s="216"/>
      <c r="E9" s="216"/>
      <c r="F9" s="217"/>
      <c r="G9" s="254">
        <v>4</v>
      </c>
      <c r="H9" s="215">
        <v>120</v>
      </c>
      <c r="I9" s="216">
        <v>6</v>
      </c>
      <c r="J9" s="216">
        <v>4</v>
      </c>
      <c r="K9" s="216"/>
      <c r="L9" s="216">
        <v>2</v>
      </c>
      <c r="M9" s="217">
        <v>114</v>
      </c>
      <c r="N9" s="234"/>
      <c r="O9" s="876" t="s">
        <v>91</v>
      </c>
      <c r="P9" s="877"/>
      <c r="Q9" s="412"/>
      <c r="R9" s="415"/>
      <c r="S9" s="14" t="s">
        <v>203</v>
      </c>
      <c r="T9" s="14" t="s">
        <v>202</v>
      </c>
      <c r="U9"/>
      <c r="V9"/>
      <c r="W9"/>
      <c r="X9"/>
      <c r="Y9"/>
    </row>
    <row r="10" spans="1:25" s="98" customFormat="1" ht="15.75">
      <c r="A10" s="255" t="s">
        <v>189</v>
      </c>
      <c r="B10" s="114" t="s">
        <v>85</v>
      </c>
      <c r="C10" s="232"/>
      <c r="D10" s="256">
        <v>2</v>
      </c>
      <c r="E10" s="257"/>
      <c r="F10" s="258"/>
      <c r="G10" s="259">
        <v>3</v>
      </c>
      <c r="H10" s="166">
        <v>90</v>
      </c>
      <c r="I10" s="256">
        <v>6</v>
      </c>
      <c r="J10" s="257">
        <v>4</v>
      </c>
      <c r="K10" s="257"/>
      <c r="L10" s="257">
        <v>2</v>
      </c>
      <c r="M10" s="260">
        <v>84</v>
      </c>
      <c r="N10" s="261"/>
      <c r="O10" s="790" t="s">
        <v>91</v>
      </c>
      <c r="P10" s="791"/>
      <c r="Q10" s="436"/>
      <c r="R10" s="443"/>
      <c r="S10" s="14" t="s">
        <v>203</v>
      </c>
      <c r="T10" s="14" t="s">
        <v>202</v>
      </c>
      <c r="U10"/>
      <c r="V10"/>
      <c r="W10"/>
      <c r="X10"/>
      <c r="Y10"/>
    </row>
    <row r="11" spans="1:25" s="94" customFormat="1" ht="31.5">
      <c r="A11" s="255" t="s">
        <v>190</v>
      </c>
      <c r="B11" s="390" t="s">
        <v>110</v>
      </c>
      <c r="C11" s="99">
        <v>2</v>
      </c>
      <c r="D11" s="236"/>
      <c r="E11" s="236"/>
      <c r="F11" s="245"/>
      <c r="G11" s="259">
        <v>3</v>
      </c>
      <c r="H11" s="165">
        <v>90</v>
      </c>
      <c r="I11" s="236">
        <v>6</v>
      </c>
      <c r="J11" s="236">
        <v>4</v>
      </c>
      <c r="K11" s="236"/>
      <c r="L11" s="236">
        <v>2</v>
      </c>
      <c r="M11" s="262">
        <v>84</v>
      </c>
      <c r="N11" s="263"/>
      <c r="O11" s="863" t="s">
        <v>91</v>
      </c>
      <c r="P11" s="864"/>
      <c r="Q11" s="411"/>
      <c r="R11" s="414"/>
      <c r="S11" s="14" t="s">
        <v>203</v>
      </c>
      <c r="T11" s="14" t="s">
        <v>202</v>
      </c>
      <c r="U11"/>
      <c r="V11"/>
      <c r="W11"/>
      <c r="X11"/>
      <c r="Y11"/>
    </row>
    <row r="12" spans="1:25" s="94" customFormat="1" ht="16.5" thickBot="1">
      <c r="A12" s="255" t="s">
        <v>191</v>
      </c>
      <c r="B12" s="390" t="s">
        <v>86</v>
      </c>
      <c r="C12" s="99"/>
      <c r="D12" s="236">
        <v>2</v>
      </c>
      <c r="E12" s="236"/>
      <c r="F12" s="245"/>
      <c r="G12" s="259">
        <v>3</v>
      </c>
      <c r="H12" s="165">
        <v>90</v>
      </c>
      <c r="I12" s="236">
        <v>6</v>
      </c>
      <c r="J12" s="236">
        <v>4</v>
      </c>
      <c r="K12" s="236"/>
      <c r="L12" s="236">
        <v>2</v>
      </c>
      <c r="M12" s="262">
        <v>84</v>
      </c>
      <c r="N12" s="263"/>
      <c r="O12" s="863" t="s">
        <v>91</v>
      </c>
      <c r="P12" s="864"/>
      <c r="Q12" s="411"/>
      <c r="R12" s="414"/>
      <c r="S12" s="14" t="s">
        <v>203</v>
      </c>
      <c r="T12" s="14" t="s">
        <v>202</v>
      </c>
      <c r="U12"/>
      <c r="V12"/>
      <c r="W12"/>
      <c r="X12"/>
      <c r="Y12"/>
    </row>
    <row r="13" spans="1:25" ht="15.75">
      <c r="A13" s="343" t="s">
        <v>116</v>
      </c>
      <c r="B13" s="391" t="s">
        <v>153</v>
      </c>
      <c r="C13" s="346">
        <v>2</v>
      </c>
      <c r="D13" s="269"/>
      <c r="E13" s="270"/>
      <c r="F13" s="214"/>
      <c r="G13" s="271">
        <v>3</v>
      </c>
      <c r="H13" s="215">
        <v>90</v>
      </c>
      <c r="I13" s="216">
        <v>6</v>
      </c>
      <c r="J13" s="216">
        <v>4</v>
      </c>
      <c r="K13" s="216"/>
      <c r="L13" s="216">
        <v>2</v>
      </c>
      <c r="M13" s="217">
        <v>84</v>
      </c>
      <c r="N13" s="218"/>
      <c r="O13" s="876" t="s">
        <v>91</v>
      </c>
      <c r="P13" s="877"/>
      <c r="Q13" s="437"/>
      <c r="R13" s="415"/>
      <c r="S13" s="14" t="s">
        <v>203</v>
      </c>
      <c r="T13" s="14" t="s">
        <v>202</v>
      </c>
      <c r="U13"/>
      <c r="V13"/>
      <c r="W13"/>
      <c r="X13"/>
      <c r="Y13"/>
    </row>
    <row r="14" spans="1:25" ht="31.5">
      <c r="A14" s="352" t="s">
        <v>118</v>
      </c>
      <c r="B14" s="393" t="s">
        <v>130</v>
      </c>
      <c r="C14" s="353"/>
      <c r="D14" s="354">
        <v>2</v>
      </c>
      <c r="E14" s="355"/>
      <c r="F14" s="356"/>
      <c r="G14" s="357">
        <v>3</v>
      </c>
      <c r="H14" s="358">
        <v>90</v>
      </c>
      <c r="I14" s="279">
        <v>6</v>
      </c>
      <c r="J14" s="279">
        <v>4</v>
      </c>
      <c r="K14" s="279"/>
      <c r="L14" s="279">
        <v>2</v>
      </c>
      <c r="M14" s="359">
        <v>84</v>
      </c>
      <c r="N14" s="360"/>
      <c r="O14" s="871" t="s">
        <v>91</v>
      </c>
      <c r="P14" s="871"/>
      <c r="Q14" s="438"/>
      <c r="R14" s="415"/>
      <c r="S14" s="14" t="s">
        <v>203</v>
      </c>
      <c r="T14" s="14" t="s">
        <v>202</v>
      </c>
      <c r="U14"/>
      <c r="V14"/>
      <c r="W14"/>
      <c r="X14"/>
      <c r="Y14"/>
    </row>
    <row r="15" spans="1:25" s="94" customFormat="1" ht="16.5" thickBot="1">
      <c r="A15" s="225" t="s">
        <v>121</v>
      </c>
      <c r="B15" s="351" t="s">
        <v>84</v>
      </c>
      <c r="C15" s="231"/>
      <c r="D15" s="103"/>
      <c r="E15" s="103"/>
      <c r="F15" s="246">
        <v>2</v>
      </c>
      <c r="G15" s="266">
        <v>1</v>
      </c>
      <c r="H15" s="102">
        <v>30</v>
      </c>
      <c r="I15" s="103">
        <v>4</v>
      </c>
      <c r="J15" s="103"/>
      <c r="K15" s="103"/>
      <c r="L15" s="103">
        <v>4</v>
      </c>
      <c r="M15" s="246">
        <v>26</v>
      </c>
      <c r="N15" s="276"/>
      <c r="O15" s="880" t="s">
        <v>55</v>
      </c>
      <c r="P15" s="881"/>
      <c r="Q15" s="439"/>
      <c r="R15" s="414"/>
      <c r="S15" s="14" t="s">
        <v>203</v>
      </c>
      <c r="T15" s="14" t="s">
        <v>202</v>
      </c>
      <c r="U15"/>
      <c r="V15"/>
      <c r="W15"/>
      <c r="X15"/>
      <c r="Y15"/>
    </row>
    <row r="16" spans="1:29" s="143" customFormat="1" ht="14.25" customHeight="1" thickBot="1">
      <c r="A16" s="345" t="s">
        <v>122</v>
      </c>
      <c r="B16" s="351" t="s">
        <v>87</v>
      </c>
      <c r="C16" s="348">
        <v>2</v>
      </c>
      <c r="D16" s="221"/>
      <c r="E16" s="221"/>
      <c r="F16" s="222"/>
      <c r="G16" s="277">
        <v>3.5</v>
      </c>
      <c r="H16" s="220">
        <v>105</v>
      </c>
      <c r="I16" s="221">
        <v>6</v>
      </c>
      <c r="J16" s="221">
        <v>4</v>
      </c>
      <c r="K16" s="221"/>
      <c r="L16" s="221">
        <v>2</v>
      </c>
      <c r="M16" s="222">
        <v>99</v>
      </c>
      <c r="N16" s="230"/>
      <c r="O16" s="878" t="s">
        <v>91</v>
      </c>
      <c r="P16" s="879"/>
      <c r="Q16" s="409"/>
      <c r="R16" s="415"/>
      <c r="S16" s="14" t="s">
        <v>203</v>
      </c>
      <c r="T16" s="14" t="s">
        <v>202</v>
      </c>
      <c r="U16"/>
      <c r="V16"/>
      <c r="W16"/>
      <c r="X16"/>
      <c r="Y16"/>
      <c r="Z16"/>
      <c r="AA16"/>
      <c r="AB16"/>
      <c r="AC16"/>
    </row>
    <row r="17" spans="1:29" s="143" customFormat="1" ht="14.25" customHeight="1">
      <c r="A17" s="363" t="s">
        <v>133</v>
      </c>
      <c r="B17" s="396" t="s">
        <v>194</v>
      </c>
      <c r="C17" s="99"/>
      <c r="D17" s="236">
        <v>2</v>
      </c>
      <c r="E17" s="236"/>
      <c r="F17" s="245"/>
      <c r="G17" s="259">
        <v>3</v>
      </c>
      <c r="H17" s="165">
        <v>90</v>
      </c>
      <c r="I17" s="236">
        <v>6</v>
      </c>
      <c r="J17" s="236">
        <v>4</v>
      </c>
      <c r="K17" s="236"/>
      <c r="L17" s="236">
        <v>2</v>
      </c>
      <c r="M17" s="262">
        <v>84</v>
      </c>
      <c r="N17" s="263"/>
      <c r="O17" s="790" t="s">
        <v>91</v>
      </c>
      <c r="P17" s="791"/>
      <c r="Q17" s="411"/>
      <c r="R17" s="414"/>
      <c r="S17" s="14" t="s">
        <v>203</v>
      </c>
      <c r="T17" s="14" t="s">
        <v>202</v>
      </c>
      <c r="U17"/>
      <c r="V17"/>
      <c r="W17"/>
      <c r="X17"/>
      <c r="Y17"/>
      <c r="Z17"/>
      <c r="AA17"/>
      <c r="AB17"/>
      <c r="AC17"/>
    </row>
    <row r="18" spans="1:29" s="143" customFormat="1" ht="14.25" customHeight="1">
      <c r="A18" s="364" t="s">
        <v>134</v>
      </c>
      <c r="B18" s="429" t="s">
        <v>70</v>
      </c>
      <c r="C18" s="430"/>
      <c r="D18" s="145">
        <v>2</v>
      </c>
      <c r="E18" s="145"/>
      <c r="F18" s="431"/>
      <c r="G18" s="432">
        <v>3</v>
      </c>
      <c r="H18" s="367">
        <v>90</v>
      </c>
      <c r="I18" s="145">
        <v>6</v>
      </c>
      <c r="J18" s="279">
        <v>4</v>
      </c>
      <c r="K18" s="279"/>
      <c r="L18" s="279">
        <v>2</v>
      </c>
      <c r="M18" s="371">
        <v>84</v>
      </c>
      <c r="N18" s="433"/>
      <c r="O18" s="889" t="s">
        <v>91</v>
      </c>
      <c r="P18" s="890"/>
      <c r="Q18" s="440"/>
      <c r="R18" s="443"/>
      <c r="S18" s="14" t="s">
        <v>203</v>
      </c>
      <c r="T18" s="14" t="s">
        <v>202</v>
      </c>
      <c r="U18"/>
      <c r="V18"/>
      <c r="W18"/>
      <c r="X18"/>
      <c r="Y18"/>
      <c r="Z18"/>
      <c r="AA18"/>
      <c r="AB18"/>
      <c r="AC18"/>
    </row>
    <row r="19" spans="1:19" s="244" customFormat="1" ht="18">
      <c r="A19" s="416"/>
      <c r="B19" s="417" t="s">
        <v>36</v>
      </c>
      <c r="C19" s="418">
        <v>5</v>
      </c>
      <c r="D19" s="419">
        <v>7</v>
      </c>
      <c r="E19" s="418"/>
      <c r="F19" s="418">
        <v>1</v>
      </c>
      <c r="I19" s="244">
        <f>SUM(I6:I18)</f>
        <v>70</v>
      </c>
      <c r="J19" s="244">
        <f>SUM(J6:J18)</f>
        <v>44</v>
      </c>
      <c r="K19" s="244">
        <f>SUM(K6:K18)</f>
        <v>0</v>
      </c>
      <c r="L19" s="244">
        <f>SUM(L6:L18)</f>
        <v>26</v>
      </c>
      <c r="N19" s="420"/>
      <c r="O19" s="420"/>
      <c r="Q19" s="441"/>
      <c r="S19" s="442"/>
    </row>
  </sheetData>
  <sheetProtection/>
  <mergeCells count="32">
    <mergeCell ref="O18:P18"/>
    <mergeCell ref="R2:R5"/>
    <mergeCell ref="O12:P12"/>
    <mergeCell ref="O13:P13"/>
    <mergeCell ref="O14:P14"/>
    <mergeCell ref="O15:P15"/>
    <mergeCell ref="O16:P16"/>
    <mergeCell ref="O17:P17"/>
    <mergeCell ref="O6:P6"/>
    <mergeCell ref="O7:P7"/>
    <mergeCell ref="A1:Q1"/>
    <mergeCell ref="A2:A5"/>
    <mergeCell ref="B2:B5"/>
    <mergeCell ref="C2:F3"/>
    <mergeCell ref="G2:G5"/>
    <mergeCell ref="H2:M2"/>
    <mergeCell ref="C4:C5"/>
    <mergeCell ref="O8:P8"/>
    <mergeCell ref="N4:Q4"/>
    <mergeCell ref="O5:P5"/>
    <mergeCell ref="O9:P9"/>
    <mergeCell ref="O10:P10"/>
    <mergeCell ref="O11:P11"/>
    <mergeCell ref="N2:Q2"/>
    <mergeCell ref="H3:H5"/>
    <mergeCell ref="I3:L3"/>
    <mergeCell ref="M3:M5"/>
    <mergeCell ref="N3:P3"/>
    <mergeCell ref="D4:D5"/>
    <mergeCell ref="E4:F4"/>
    <mergeCell ref="I4:I5"/>
    <mergeCell ref="J4:L4"/>
  </mergeCells>
  <printOptions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2"/>
  <sheetViews>
    <sheetView view="pageBreakPreview" zoomScale="110" zoomScaleSheetLayoutView="110" workbookViewId="0" topLeftCell="A7">
      <selection activeCell="B2" sqref="B2:B5"/>
    </sheetView>
  </sheetViews>
  <sheetFormatPr defaultColWidth="9.00390625" defaultRowHeight="12.75"/>
  <cols>
    <col min="1" max="1" width="10.75390625" style="570" customWidth="1"/>
    <col min="2" max="2" width="51.75390625" style="15" customWidth="1"/>
    <col min="3" max="3" width="5.00390625" style="571" customWidth="1"/>
    <col min="4" max="4" width="6.25390625" style="572" customWidth="1"/>
    <col min="5" max="5" width="4.25390625" style="571" customWidth="1"/>
    <col min="6" max="6" width="7.125" style="571" customWidth="1"/>
    <col min="7" max="7" width="7.75390625" style="447" hidden="1" customWidth="1"/>
    <col min="8" max="8" width="9.125" style="447" hidden="1" customWidth="1"/>
    <col min="9" max="10" width="6.375" style="447" customWidth="1"/>
    <col min="11" max="11" width="5.125" style="447" customWidth="1"/>
    <col min="12" max="12" width="6.25390625" style="447" customWidth="1"/>
    <col min="13" max="13" width="7.375" style="447" hidden="1" customWidth="1"/>
    <col min="14" max="14" width="13.875" style="573" hidden="1" customWidth="1"/>
    <col min="15" max="15" width="7.875" style="573" customWidth="1"/>
    <col min="16" max="16" width="4.75390625" style="447" customWidth="1"/>
    <col min="17" max="17" width="0" style="447" hidden="1" customWidth="1"/>
    <col min="18" max="18" width="33.00390625" style="447" customWidth="1"/>
    <col min="19" max="16384" width="9.125" style="14" customWidth="1"/>
  </cols>
  <sheetData>
    <row r="1" spans="1:24" ht="18" customHeight="1" thickBot="1">
      <c r="A1" s="891" t="s">
        <v>208</v>
      </c>
      <c r="B1" s="892"/>
      <c r="C1" s="892"/>
      <c r="D1" s="892"/>
      <c r="E1" s="892"/>
      <c r="F1" s="892"/>
      <c r="G1" s="892"/>
      <c r="H1" s="892"/>
      <c r="I1" s="892"/>
      <c r="J1" s="892"/>
      <c r="K1" s="892"/>
      <c r="L1" s="892"/>
      <c r="M1" s="892"/>
      <c r="N1" s="892"/>
      <c r="O1" s="892"/>
      <c r="P1" s="892"/>
      <c r="Q1" s="893"/>
      <c r="S1"/>
      <c r="T1"/>
      <c r="U1"/>
      <c r="V1"/>
      <c r="W1"/>
      <c r="X1"/>
    </row>
    <row r="2" spans="1:24" ht="30.75" customHeight="1">
      <c r="A2" s="894" t="s">
        <v>22</v>
      </c>
      <c r="B2" s="897" t="s">
        <v>41</v>
      </c>
      <c r="C2" s="900" t="s">
        <v>165</v>
      </c>
      <c r="D2" s="901"/>
      <c r="E2" s="901"/>
      <c r="F2" s="902"/>
      <c r="G2" s="845" t="s">
        <v>42</v>
      </c>
      <c r="H2" s="830" t="s">
        <v>43</v>
      </c>
      <c r="I2" s="831"/>
      <c r="J2" s="831"/>
      <c r="K2" s="831"/>
      <c r="L2" s="831"/>
      <c r="M2" s="832"/>
      <c r="N2" s="824"/>
      <c r="O2" s="825"/>
      <c r="P2" s="825"/>
      <c r="Q2" s="826"/>
      <c r="R2" s="916" t="s">
        <v>204</v>
      </c>
      <c r="S2"/>
      <c r="T2"/>
      <c r="U2"/>
      <c r="V2"/>
      <c r="W2"/>
      <c r="X2"/>
    </row>
    <row r="3" spans="1:24" ht="15" customHeight="1">
      <c r="A3" s="895"/>
      <c r="B3" s="898"/>
      <c r="C3" s="903"/>
      <c r="D3" s="904"/>
      <c r="E3" s="904"/>
      <c r="F3" s="905"/>
      <c r="G3" s="846"/>
      <c r="H3" s="810" t="s">
        <v>44</v>
      </c>
      <c r="I3" s="835" t="s">
        <v>45</v>
      </c>
      <c r="J3" s="836"/>
      <c r="K3" s="836"/>
      <c r="L3" s="837"/>
      <c r="M3" s="804" t="s">
        <v>46</v>
      </c>
      <c r="N3" s="827" t="s">
        <v>168</v>
      </c>
      <c r="O3" s="828"/>
      <c r="P3" s="828"/>
      <c r="Q3" s="241" t="s">
        <v>169</v>
      </c>
      <c r="R3" s="916"/>
      <c r="S3"/>
      <c r="T3"/>
      <c r="U3"/>
      <c r="V3"/>
      <c r="W3"/>
      <c r="X3"/>
    </row>
    <row r="4" spans="1:24" ht="15" customHeight="1">
      <c r="A4" s="895"/>
      <c r="B4" s="898"/>
      <c r="C4" s="810" t="s">
        <v>47</v>
      </c>
      <c r="D4" s="833" t="s">
        <v>48</v>
      </c>
      <c r="E4" s="848" t="s">
        <v>49</v>
      </c>
      <c r="F4" s="849"/>
      <c r="G4" s="846"/>
      <c r="H4" s="854"/>
      <c r="I4" s="833" t="s">
        <v>50</v>
      </c>
      <c r="J4" s="835" t="s">
        <v>51</v>
      </c>
      <c r="K4" s="836"/>
      <c r="L4" s="837"/>
      <c r="M4" s="805"/>
      <c r="N4" s="827"/>
      <c r="O4" s="828"/>
      <c r="P4" s="828"/>
      <c r="Q4" s="829"/>
      <c r="R4" s="916"/>
      <c r="S4"/>
      <c r="T4"/>
      <c r="U4"/>
      <c r="V4"/>
      <c r="W4"/>
      <c r="X4"/>
    </row>
    <row r="5" spans="1:24" ht="72" customHeight="1" thickBot="1">
      <c r="A5" s="896"/>
      <c r="B5" s="899"/>
      <c r="C5" s="811"/>
      <c r="D5" s="834"/>
      <c r="E5" s="87" t="s">
        <v>52</v>
      </c>
      <c r="F5" s="77" t="s">
        <v>53</v>
      </c>
      <c r="G5" s="847"/>
      <c r="H5" s="811"/>
      <c r="I5" s="834"/>
      <c r="J5" s="86" t="s">
        <v>26</v>
      </c>
      <c r="K5" s="86" t="s">
        <v>29</v>
      </c>
      <c r="L5" s="86" t="s">
        <v>54</v>
      </c>
      <c r="M5" s="806"/>
      <c r="N5" s="250">
        <v>1</v>
      </c>
      <c r="O5" s="855">
        <v>2</v>
      </c>
      <c r="P5" s="907"/>
      <c r="Q5" s="444" t="s">
        <v>156</v>
      </c>
      <c r="R5" s="916"/>
      <c r="S5"/>
      <c r="T5"/>
      <c r="U5"/>
      <c r="V5"/>
      <c r="W5"/>
      <c r="X5"/>
    </row>
    <row r="6" spans="1:24" ht="35.25" customHeight="1">
      <c r="A6" s="448" t="s">
        <v>75</v>
      </c>
      <c r="B6" s="449" t="s">
        <v>177</v>
      </c>
      <c r="C6" s="450">
        <v>2</v>
      </c>
      <c r="D6" s="451"/>
      <c r="E6" s="451"/>
      <c r="F6" s="452"/>
      <c r="G6" s="453">
        <v>3.5</v>
      </c>
      <c r="H6" s="454">
        <f aca="true" t="shared" si="0" ref="H6:H18">G6*30</f>
        <v>105</v>
      </c>
      <c r="I6" s="455">
        <f aca="true" t="shared" si="1" ref="I6:I18">J6+L6</f>
        <v>4</v>
      </c>
      <c r="J6" s="456"/>
      <c r="K6" s="456"/>
      <c r="L6" s="457" t="s">
        <v>178</v>
      </c>
      <c r="M6" s="458">
        <f aca="true" t="shared" si="2" ref="M6:M18">H6-I6</f>
        <v>101</v>
      </c>
      <c r="N6" s="424"/>
      <c r="O6" s="924" t="s">
        <v>55</v>
      </c>
      <c r="P6" s="924"/>
      <c r="Q6" s="459"/>
      <c r="R6" s="460"/>
      <c r="S6"/>
      <c r="T6"/>
      <c r="U6"/>
      <c r="V6"/>
      <c r="W6"/>
      <c r="X6"/>
    </row>
    <row r="7" spans="1:24" ht="19.5" thickBot="1">
      <c r="A7" s="461" t="s">
        <v>74</v>
      </c>
      <c r="B7" s="462" t="s">
        <v>78</v>
      </c>
      <c r="C7" s="463"/>
      <c r="D7" s="464">
        <v>2</v>
      </c>
      <c r="E7" s="464"/>
      <c r="F7" s="465"/>
      <c r="G7" s="466">
        <v>1</v>
      </c>
      <c r="H7" s="467">
        <f t="shared" si="0"/>
        <v>30</v>
      </c>
      <c r="I7" s="455">
        <f t="shared" si="1"/>
        <v>4</v>
      </c>
      <c r="J7" s="464">
        <v>4</v>
      </c>
      <c r="K7" s="464"/>
      <c r="L7" s="464"/>
      <c r="M7" s="468">
        <f t="shared" si="2"/>
        <v>26</v>
      </c>
      <c r="N7" s="469"/>
      <c r="O7" s="925" t="s">
        <v>55</v>
      </c>
      <c r="P7" s="926"/>
      <c r="Q7" s="470"/>
      <c r="R7" s="460"/>
      <c r="S7"/>
      <c r="T7"/>
      <c r="U7"/>
      <c r="V7"/>
      <c r="W7"/>
      <c r="X7"/>
    </row>
    <row r="8" spans="1:24" ht="38.25" thickBot="1">
      <c r="A8" s="471" t="s">
        <v>114</v>
      </c>
      <c r="B8" s="472" t="s">
        <v>81</v>
      </c>
      <c r="C8" s="473"/>
      <c r="D8" s="474">
        <v>2</v>
      </c>
      <c r="E8" s="475"/>
      <c r="F8" s="476"/>
      <c r="G8" s="477">
        <v>3</v>
      </c>
      <c r="H8" s="478">
        <f t="shared" si="0"/>
        <v>90</v>
      </c>
      <c r="I8" s="479">
        <f t="shared" si="1"/>
        <v>4</v>
      </c>
      <c r="J8" s="480">
        <v>4</v>
      </c>
      <c r="K8" s="481"/>
      <c r="L8" s="481"/>
      <c r="M8" s="482">
        <f t="shared" si="2"/>
        <v>86</v>
      </c>
      <c r="N8" s="483"/>
      <c r="O8" s="912" t="s">
        <v>55</v>
      </c>
      <c r="P8" s="913"/>
      <c r="Q8" s="484"/>
      <c r="R8" s="485"/>
      <c r="S8"/>
      <c r="T8"/>
      <c r="U8"/>
      <c r="V8"/>
      <c r="W8"/>
      <c r="X8"/>
    </row>
    <row r="9" spans="1:24" s="446" customFormat="1" ht="14.25" customHeight="1">
      <c r="A9" s="486" t="s">
        <v>188</v>
      </c>
      <c r="B9" s="487" t="s">
        <v>207</v>
      </c>
      <c r="C9" s="488">
        <v>2</v>
      </c>
      <c r="D9" s="489"/>
      <c r="E9" s="489"/>
      <c r="F9" s="490"/>
      <c r="G9" s="491">
        <v>4</v>
      </c>
      <c r="H9" s="488">
        <f t="shared" si="0"/>
        <v>120</v>
      </c>
      <c r="I9" s="489">
        <f t="shared" si="1"/>
        <v>6</v>
      </c>
      <c r="J9" s="489">
        <v>4</v>
      </c>
      <c r="K9" s="489"/>
      <c r="L9" s="489">
        <v>2</v>
      </c>
      <c r="M9" s="490">
        <f t="shared" si="2"/>
        <v>114</v>
      </c>
      <c r="N9" s="492"/>
      <c r="O9" s="914" t="s">
        <v>91</v>
      </c>
      <c r="P9" s="915"/>
      <c r="Q9" s="493"/>
      <c r="R9" s="494"/>
      <c r="S9" s="445"/>
      <c r="T9" s="445"/>
      <c r="U9" s="445"/>
      <c r="V9" s="445"/>
      <c r="W9" s="445"/>
      <c r="X9" s="445"/>
    </row>
    <row r="10" spans="1:24" s="98" customFormat="1" ht="19.5">
      <c r="A10" s="495" t="s">
        <v>189</v>
      </c>
      <c r="B10" s="496" t="s">
        <v>85</v>
      </c>
      <c r="C10" s="497"/>
      <c r="D10" s="498">
        <v>2</v>
      </c>
      <c r="E10" s="499"/>
      <c r="F10" s="500"/>
      <c r="G10" s="501">
        <v>3</v>
      </c>
      <c r="H10" s="502">
        <f t="shared" si="0"/>
        <v>90</v>
      </c>
      <c r="I10" s="498">
        <f t="shared" si="1"/>
        <v>6</v>
      </c>
      <c r="J10" s="499">
        <v>4</v>
      </c>
      <c r="K10" s="499"/>
      <c r="L10" s="499">
        <v>2</v>
      </c>
      <c r="M10" s="503">
        <f t="shared" si="2"/>
        <v>84</v>
      </c>
      <c r="N10" s="504"/>
      <c r="O10" s="925" t="s">
        <v>91</v>
      </c>
      <c r="P10" s="926"/>
      <c r="Q10" s="505"/>
      <c r="R10" s="485"/>
      <c r="S10"/>
      <c r="T10"/>
      <c r="U10"/>
      <c r="V10"/>
      <c r="W10"/>
      <c r="X10"/>
    </row>
    <row r="11" spans="1:24" s="94" customFormat="1" ht="37.5">
      <c r="A11" s="495" t="s">
        <v>190</v>
      </c>
      <c r="B11" s="506" t="s">
        <v>110</v>
      </c>
      <c r="C11" s="507">
        <v>2</v>
      </c>
      <c r="D11" s="424"/>
      <c r="E11" s="424"/>
      <c r="F11" s="425"/>
      <c r="G11" s="501">
        <v>3</v>
      </c>
      <c r="H11" s="423">
        <f t="shared" si="0"/>
        <v>90</v>
      </c>
      <c r="I11" s="424">
        <f t="shared" si="1"/>
        <v>6</v>
      </c>
      <c r="J11" s="424">
        <v>4</v>
      </c>
      <c r="K11" s="424"/>
      <c r="L11" s="424">
        <v>2</v>
      </c>
      <c r="M11" s="422">
        <f t="shared" si="2"/>
        <v>84</v>
      </c>
      <c r="N11" s="508"/>
      <c r="O11" s="906" t="s">
        <v>91</v>
      </c>
      <c r="P11" s="906"/>
      <c r="Q11" s="509"/>
      <c r="R11" s="485"/>
      <c r="S11"/>
      <c r="T11"/>
      <c r="U11"/>
      <c r="V11"/>
      <c r="W11"/>
      <c r="X11"/>
    </row>
    <row r="12" spans="1:24" s="94" customFormat="1" ht="19.5" thickBot="1">
      <c r="A12" s="495" t="s">
        <v>191</v>
      </c>
      <c r="B12" s="506" t="s">
        <v>86</v>
      </c>
      <c r="C12" s="507"/>
      <c r="D12" s="424">
        <v>2</v>
      </c>
      <c r="E12" s="424"/>
      <c r="F12" s="425"/>
      <c r="G12" s="501">
        <v>3</v>
      </c>
      <c r="H12" s="423">
        <f t="shared" si="0"/>
        <v>90</v>
      </c>
      <c r="I12" s="424">
        <f t="shared" si="1"/>
        <v>6</v>
      </c>
      <c r="J12" s="424">
        <v>4</v>
      </c>
      <c r="K12" s="424"/>
      <c r="L12" s="424">
        <v>2</v>
      </c>
      <c r="M12" s="422">
        <f t="shared" si="2"/>
        <v>84</v>
      </c>
      <c r="N12" s="508"/>
      <c r="O12" s="906" t="s">
        <v>91</v>
      </c>
      <c r="P12" s="906"/>
      <c r="Q12" s="509"/>
      <c r="R12" s="485"/>
      <c r="S12"/>
      <c r="T12"/>
      <c r="U12"/>
      <c r="V12"/>
      <c r="W12"/>
      <c r="X12"/>
    </row>
    <row r="13" spans="1:24" ht="18.75">
      <c r="A13" s="510" t="s">
        <v>116</v>
      </c>
      <c r="B13" s="511" t="s">
        <v>153</v>
      </c>
      <c r="C13" s="512">
        <v>2</v>
      </c>
      <c r="D13" s="513"/>
      <c r="E13" s="514"/>
      <c r="F13" s="515"/>
      <c r="G13" s="516">
        <v>3</v>
      </c>
      <c r="H13" s="517">
        <f t="shared" si="0"/>
        <v>90</v>
      </c>
      <c r="I13" s="518">
        <f t="shared" si="1"/>
        <v>6</v>
      </c>
      <c r="J13" s="518">
        <v>4</v>
      </c>
      <c r="K13" s="518"/>
      <c r="L13" s="518">
        <v>2</v>
      </c>
      <c r="M13" s="519">
        <f t="shared" si="2"/>
        <v>84</v>
      </c>
      <c r="N13" s="520"/>
      <c r="O13" s="917" t="s">
        <v>91</v>
      </c>
      <c r="P13" s="918"/>
      <c r="Q13" s="521"/>
      <c r="R13" s="485"/>
      <c r="S13"/>
      <c r="T13"/>
      <c r="U13"/>
      <c r="V13"/>
      <c r="W13"/>
      <c r="X13"/>
    </row>
    <row r="14" spans="1:24" ht="38.25" thickBot="1">
      <c r="A14" s="522" t="s">
        <v>118</v>
      </c>
      <c r="B14" s="523" t="s">
        <v>130</v>
      </c>
      <c r="C14" s="524"/>
      <c r="D14" s="525">
        <v>2</v>
      </c>
      <c r="E14" s="526"/>
      <c r="F14" s="527"/>
      <c r="G14" s="528">
        <v>3</v>
      </c>
      <c r="H14" s="529">
        <f t="shared" si="0"/>
        <v>90</v>
      </c>
      <c r="I14" s="530">
        <f t="shared" si="1"/>
        <v>6</v>
      </c>
      <c r="J14" s="530">
        <v>4</v>
      </c>
      <c r="K14" s="530"/>
      <c r="L14" s="530">
        <v>2</v>
      </c>
      <c r="M14" s="531">
        <f t="shared" si="2"/>
        <v>84</v>
      </c>
      <c r="N14" s="532"/>
      <c r="O14" s="919" t="s">
        <v>91</v>
      </c>
      <c r="P14" s="919"/>
      <c r="Q14" s="533"/>
      <c r="R14" s="485"/>
      <c r="S14"/>
      <c r="T14"/>
      <c r="U14"/>
      <c r="V14"/>
      <c r="W14"/>
      <c r="X14"/>
    </row>
    <row r="15" spans="1:24" s="94" customFormat="1" ht="19.5" thickBot="1">
      <c r="A15" s="534" t="s">
        <v>121</v>
      </c>
      <c r="B15" s="535" t="s">
        <v>84</v>
      </c>
      <c r="C15" s="427"/>
      <c r="D15" s="426"/>
      <c r="E15" s="426"/>
      <c r="F15" s="536">
        <v>2</v>
      </c>
      <c r="G15" s="537">
        <v>1</v>
      </c>
      <c r="H15" s="427">
        <f t="shared" si="0"/>
        <v>30</v>
      </c>
      <c r="I15" s="426">
        <f t="shared" si="1"/>
        <v>4</v>
      </c>
      <c r="J15" s="426"/>
      <c r="K15" s="426"/>
      <c r="L15" s="426">
        <v>4</v>
      </c>
      <c r="M15" s="536">
        <f t="shared" si="2"/>
        <v>26</v>
      </c>
      <c r="N15" s="538"/>
      <c r="O15" s="920" t="s">
        <v>55</v>
      </c>
      <c r="P15" s="921"/>
      <c r="Q15" s="539"/>
      <c r="R15" s="485"/>
      <c r="S15"/>
      <c r="T15"/>
      <c r="U15"/>
      <c r="V15"/>
      <c r="W15"/>
      <c r="X15"/>
    </row>
    <row r="16" spans="1:28" s="143" customFormat="1" ht="14.25" customHeight="1" thickBot="1">
      <c r="A16" s="495" t="s">
        <v>122</v>
      </c>
      <c r="B16" s="506" t="s">
        <v>87</v>
      </c>
      <c r="C16" s="540">
        <v>2</v>
      </c>
      <c r="D16" s="541"/>
      <c r="E16" s="541"/>
      <c r="F16" s="542"/>
      <c r="G16" s="543">
        <v>3.5</v>
      </c>
      <c r="H16" s="540">
        <f t="shared" si="0"/>
        <v>105</v>
      </c>
      <c r="I16" s="541">
        <f t="shared" si="1"/>
        <v>6</v>
      </c>
      <c r="J16" s="541">
        <v>4</v>
      </c>
      <c r="K16" s="541"/>
      <c r="L16" s="541">
        <v>2</v>
      </c>
      <c r="M16" s="542">
        <f t="shared" si="2"/>
        <v>99</v>
      </c>
      <c r="N16" s="544"/>
      <c r="O16" s="922" t="s">
        <v>91</v>
      </c>
      <c r="P16" s="923"/>
      <c r="Q16" s="545"/>
      <c r="R16" s="485"/>
      <c r="S16"/>
      <c r="T16"/>
      <c r="U16"/>
      <c r="V16"/>
      <c r="W16"/>
      <c r="X16"/>
      <c r="Y16"/>
      <c r="Z16"/>
      <c r="AA16"/>
      <c r="AB16"/>
    </row>
    <row r="17" spans="1:28" s="446" customFormat="1" ht="18.75" customHeight="1">
      <c r="A17" s="546" t="s">
        <v>133</v>
      </c>
      <c r="B17" s="389" t="s">
        <v>197</v>
      </c>
      <c r="C17" s="547"/>
      <c r="D17" s="547">
        <v>2</v>
      </c>
      <c r="E17" s="547"/>
      <c r="F17" s="547"/>
      <c r="G17" s="548">
        <v>3</v>
      </c>
      <c r="H17" s="547">
        <f t="shared" si="0"/>
        <v>90</v>
      </c>
      <c r="I17" s="547">
        <f t="shared" si="1"/>
        <v>6</v>
      </c>
      <c r="J17" s="547">
        <v>4</v>
      </c>
      <c r="K17" s="547"/>
      <c r="L17" s="547">
        <v>2</v>
      </c>
      <c r="M17" s="547">
        <f t="shared" si="2"/>
        <v>84</v>
      </c>
      <c r="N17" s="548"/>
      <c r="O17" s="910" t="s">
        <v>91</v>
      </c>
      <c r="P17" s="911"/>
      <c r="Q17" s="549"/>
      <c r="R17" s="494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</row>
    <row r="18" spans="1:28" s="143" customFormat="1" ht="14.25" customHeight="1">
      <c r="A18" s="550" t="s">
        <v>134</v>
      </c>
      <c r="B18" s="551" t="s">
        <v>70</v>
      </c>
      <c r="C18" s="552"/>
      <c r="D18" s="553">
        <v>2</v>
      </c>
      <c r="E18" s="553"/>
      <c r="F18" s="553"/>
      <c r="G18" s="554">
        <v>3</v>
      </c>
      <c r="H18" s="553">
        <f t="shared" si="0"/>
        <v>90</v>
      </c>
      <c r="I18" s="553">
        <f t="shared" si="1"/>
        <v>6</v>
      </c>
      <c r="J18" s="555">
        <v>4</v>
      </c>
      <c r="K18" s="555"/>
      <c r="L18" s="555">
        <v>2</v>
      </c>
      <c r="M18" s="553">
        <f t="shared" si="2"/>
        <v>84</v>
      </c>
      <c r="N18" s="556"/>
      <c r="O18" s="908" t="s">
        <v>91</v>
      </c>
      <c r="P18" s="909"/>
      <c r="Q18" s="557"/>
      <c r="R18" s="574"/>
      <c r="S18"/>
      <c r="T18"/>
      <c r="U18"/>
      <c r="V18"/>
      <c r="W18"/>
      <c r="X18"/>
      <c r="Y18"/>
      <c r="Z18"/>
      <c r="AA18"/>
      <c r="AB18"/>
    </row>
    <row r="19" spans="1:18" s="244" customFormat="1" ht="18.75">
      <c r="A19" s="575"/>
      <c r="B19" s="576" t="s">
        <v>209</v>
      </c>
      <c r="C19" s="577">
        <v>5</v>
      </c>
      <c r="D19" s="578">
        <v>7</v>
      </c>
      <c r="E19" s="579"/>
      <c r="F19" s="579">
        <v>1</v>
      </c>
      <c r="G19" s="580"/>
      <c r="H19" s="581"/>
      <c r="I19" s="582">
        <f>SUM(I6:I18)</f>
        <v>70</v>
      </c>
      <c r="J19" s="583"/>
      <c r="K19" s="583"/>
      <c r="L19" s="584"/>
      <c r="M19" s="584"/>
      <c r="N19" s="584"/>
      <c r="O19" s="584"/>
      <c r="P19" s="584"/>
      <c r="Q19" s="460"/>
      <c r="R19" s="460"/>
    </row>
    <row r="20" spans="1:16" ht="18.75">
      <c r="A20" s="560"/>
      <c r="B20" s="10"/>
      <c r="C20" s="561"/>
      <c r="D20" s="561"/>
      <c r="E20" s="562"/>
      <c r="F20" s="562"/>
      <c r="G20" s="562"/>
      <c r="H20" s="562"/>
      <c r="I20" s="561"/>
      <c r="J20" s="561"/>
      <c r="K20" s="561"/>
      <c r="L20" s="559"/>
      <c r="M20" s="559"/>
      <c r="N20" s="559"/>
      <c r="O20" s="559"/>
      <c r="P20" s="559"/>
    </row>
    <row r="21" spans="1:16" ht="18.75">
      <c r="A21" s="560"/>
      <c r="B21" s="10"/>
      <c r="C21" s="561"/>
      <c r="D21" s="561"/>
      <c r="E21" s="562"/>
      <c r="F21" s="562"/>
      <c r="G21" s="562"/>
      <c r="H21" s="562"/>
      <c r="I21" s="561"/>
      <c r="J21" s="561"/>
      <c r="K21" s="561"/>
      <c r="L21" s="559"/>
      <c r="M21" s="559"/>
      <c r="N21" s="559"/>
      <c r="O21" s="559"/>
      <c r="P21" s="559"/>
    </row>
    <row r="22" spans="1:16" ht="18.75">
      <c r="A22" s="560"/>
      <c r="B22" s="10"/>
      <c r="C22" s="561"/>
      <c r="D22" s="561"/>
      <c r="E22" s="562"/>
      <c r="F22" s="562"/>
      <c r="G22" s="562"/>
      <c r="H22" s="562"/>
      <c r="I22" s="561"/>
      <c r="J22" s="561"/>
      <c r="K22" s="561"/>
      <c r="L22" s="559"/>
      <c r="M22" s="559"/>
      <c r="N22" s="559"/>
      <c r="O22" s="559"/>
      <c r="P22" s="559"/>
    </row>
    <row r="23" spans="1:24" ht="18">
      <c r="A23" s="563"/>
      <c r="B23" s="563"/>
      <c r="C23" s="563"/>
      <c r="D23" s="563"/>
      <c r="E23" s="563"/>
      <c r="F23" s="563"/>
      <c r="G23" s="563"/>
      <c r="H23" s="563"/>
      <c r="I23" s="563"/>
      <c r="J23" s="563"/>
      <c r="K23" s="563"/>
      <c r="L23" s="563"/>
      <c r="M23" s="563"/>
      <c r="N23" s="563"/>
      <c r="O23" s="563"/>
      <c r="P23" s="563"/>
      <c r="Q23" s="563"/>
      <c r="R23" s="563"/>
      <c r="S23"/>
      <c r="T23"/>
      <c r="U23"/>
      <c r="V23"/>
      <c r="W23"/>
      <c r="X23"/>
    </row>
    <row r="24" spans="1:24" ht="18">
      <c r="A24" s="563"/>
      <c r="B24" s="563"/>
      <c r="C24" s="563"/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563"/>
      <c r="P24" s="563"/>
      <c r="Q24" s="563"/>
      <c r="R24" s="563"/>
      <c r="S24"/>
      <c r="T24"/>
      <c r="U24"/>
      <c r="V24"/>
      <c r="W24"/>
      <c r="X24"/>
    </row>
    <row r="25" spans="1:24" ht="18">
      <c r="A25" s="563"/>
      <c r="B25" s="563"/>
      <c r="C25" s="563"/>
      <c r="D25" s="563"/>
      <c r="E25" s="563"/>
      <c r="F25" s="563"/>
      <c r="G25" s="563"/>
      <c r="H25" s="563"/>
      <c r="I25" s="563"/>
      <c r="J25" s="563"/>
      <c r="K25" s="563"/>
      <c r="L25" s="563"/>
      <c r="M25" s="563"/>
      <c r="N25" s="563"/>
      <c r="O25" s="563"/>
      <c r="P25" s="563"/>
      <c r="Q25" s="563"/>
      <c r="R25" s="563"/>
      <c r="S25"/>
      <c r="T25"/>
      <c r="U25"/>
      <c r="V25"/>
      <c r="W25"/>
      <c r="X25"/>
    </row>
    <row r="26" spans="1:24" ht="18">
      <c r="A26" s="563"/>
      <c r="B26" s="563"/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3"/>
      <c r="P26" s="563"/>
      <c r="Q26" s="563"/>
      <c r="R26" s="563"/>
      <c r="S26"/>
      <c r="T26"/>
      <c r="U26"/>
      <c r="V26"/>
      <c r="W26"/>
      <c r="X26"/>
    </row>
    <row r="27" spans="1:24" ht="18">
      <c r="A27" s="563"/>
      <c r="B27" s="563"/>
      <c r="C27" s="563"/>
      <c r="D27" s="563"/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  <c r="Q27" s="563"/>
      <c r="R27" s="563"/>
      <c r="S27"/>
      <c r="T27"/>
      <c r="U27"/>
      <c r="V27"/>
      <c r="W27"/>
      <c r="X27"/>
    </row>
    <row r="28" spans="1:24" ht="18">
      <c r="A28" s="563"/>
      <c r="B28" s="563"/>
      <c r="C28" s="563"/>
      <c r="D28" s="563"/>
      <c r="E28" s="563"/>
      <c r="F28" s="563"/>
      <c r="G28" s="563"/>
      <c r="H28" s="563"/>
      <c r="I28" s="563"/>
      <c r="J28" s="563"/>
      <c r="K28" s="563"/>
      <c r="L28" s="563"/>
      <c r="M28" s="563"/>
      <c r="N28" s="563"/>
      <c r="O28" s="563"/>
      <c r="P28" s="563"/>
      <c r="Q28" s="563"/>
      <c r="R28" s="563"/>
      <c r="S28"/>
      <c r="T28"/>
      <c r="U28"/>
      <c r="V28"/>
      <c r="W28"/>
      <c r="X28"/>
    </row>
    <row r="29" spans="1:24" ht="18">
      <c r="A29" s="563"/>
      <c r="B29" s="563"/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/>
      <c r="T29"/>
      <c r="U29"/>
      <c r="V29"/>
      <c r="W29"/>
      <c r="X29"/>
    </row>
    <row r="30" spans="1:24" ht="18">
      <c r="A30" s="563"/>
      <c r="B30" s="563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  <c r="Q30" s="563"/>
      <c r="R30" s="563"/>
      <c r="S30"/>
      <c r="T30"/>
      <c r="U30"/>
      <c r="V30"/>
      <c r="W30"/>
      <c r="X30"/>
    </row>
    <row r="31" spans="1:24" ht="18">
      <c r="A31" s="563"/>
      <c r="B31" s="563"/>
      <c r="C31" s="563"/>
      <c r="D31" s="563"/>
      <c r="E31" s="563"/>
      <c r="F31" s="563"/>
      <c r="G31" s="563"/>
      <c r="H31" s="563"/>
      <c r="I31" s="563"/>
      <c r="J31" s="563"/>
      <c r="K31" s="563"/>
      <c r="L31" s="563"/>
      <c r="M31" s="563"/>
      <c r="N31" s="563"/>
      <c r="O31" s="563"/>
      <c r="P31" s="563"/>
      <c r="Q31" s="563"/>
      <c r="R31" s="563"/>
      <c r="S31"/>
      <c r="T31"/>
      <c r="U31"/>
      <c r="V31"/>
      <c r="W31"/>
      <c r="X31"/>
    </row>
    <row r="32" spans="1:24" ht="18">
      <c r="A32" s="563"/>
      <c r="B32" s="563"/>
      <c r="C32" s="563"/>
      <c r="D32" s="563"/>
      <c r="E32" s="563"/>
      <c r="F32" s="563"/>
      <c r="G32" s="563"/>
      <c r="H32" s="563"/>
      <c r="I32" s="563"/>
      <c r="J32" s="563"/>
      <c r="K32" s="563"/>
      <c r="L32" s="563"/>
      <c r="M32" s="563"/>
      <c r="N32" s="563"/>
      <c r="O32" s="563"/>
      <c r="P32" s="563"/>
      <c r="Q32" s="563"/>
      <c r="R32" s="563"/>
      <c r="S32"/>
      <c r="T32"/>
      <c r="U32"/>
      <c r="V32"/>
      <c r="W32"/>
      <c r="X32"/>
    </row>
    <row r="33" spans="1:24" s="100" customFormat="1" ht="16.5" customHeight="1">
      <c r="A33" s="563"/>
      <c r="B33" s="563"/>
      <c r="C33" s="563"/>
      <c r="D33" s="563"/>
      <c r="E33" s="563"/>
      <c r="F33" s="563"/>
      <c r="G33" s="563"/>
      <c r="H33" s="563"/>
      <c r="I33" s="563"/>
      <c r="J33" s="563"/>
      <c r="K33" s="563"/>
      <c r="L33" s="563"/>
      <c r="M33" s="563"/>
      <c r="N33" s="563"/>
      <c r="O33" s="563"/>
      <c r="P33" s="563"/>
      <c r="Q33" s="563"/>
      <c r="R33" s="563"/>
      <c r="S33"/>
      <c r="T33"/>
      <c r="U33"/>
      <c r="V33"/>
      <c r="W33"/>
      <c r="X33"/>
    </row>
    <row r="34" spans="1:24" s="100" customFormat="1" ht="16.5" customHeight="1">
      <c r="A34" s="563"/>
      <c r="B34" s="563"/>
      <c r="C34" s="563"/>
      <c r="D34" s="563"/>
      <c r="E34" s="563"/>
      <c r="F34" s="563"/>
      <c r="G34" s="563"/>
      <c r="H34" s="563"/>
      <c r="I34" s="563"/>
      <c r="J34" s="563"/>
      <c r="K34" s="563"/>
      <c r="L34" s="563"/>
      <c r="M34" s="563"/>
      <c r="N34" s="563"/>
      <c r="O34" s="563"/>
      <c r="P34" s="563"/>
      <c r="Q34" s="563"/>
      <c r="R34" s="563"/>
      <c r="S34"/>
      <c r="T34"/>
      <c r="U34"/>
      <c r="V34"/>
      <c r="W34"/>
      <c r="X34"/>
    </row>
    <row r="35" spans="1:24" s="100" customFormat="1" ht="15.75" customHeight="1">
      <c r="A35" s="563"/>
      <c r="B35" s="563"/>
      <c r="C35" s="563"/>
      <c r="D35" s="563"/>
      <c r="E35" s="563"/>
      <c r="F35" s="563"/>
      <c r="G35" s="563"/>
      <c r="H35" s="563"/>
      <c r="I35" s="563"/>
      <c r="J35" s="563"/>
      <c r="K35" s="563"/>
      <c r="L35" s="563"/>
      <c r="M35" s="563"/>
      <c r="N35" s="563"/>
      <c r="O35" s="563"/>
      <c r="P35" s="563"/>
      <c r="Q35" s="563"/>
      <c r="R35" s="563"/>
      <c r="S35"/>
      <c r="T35"/>
      <c r="U35"/>
      <c r="V35"/>
      <c r="W35"/>
      <c r="X35"/>
    </row>
    <row r="36" spans="1:24" s="100" customFormat="1" ht="15" customHeight="1">
      <c r="A36" s="563"/>
      <c r="B36" s="563"/>
      <c r="C36" s="563"/>
      <c r="D36" s="563"/>
      <c r="E36" s="563"/>
      <c r="F36" s="563"/>
      <c r="G36" s="563"/>
      <c r="H36" s="563"/>
      <c r="I36" s="563"/>
      <c r="J36" s="563"/>
      <c r="K36" s="563"/>
      <c r="L36" s="563"/>
      <c r="M36" s="563"/>
      <c r="N36" s="563"/>
      <c r="O36" s="563"/>
      <c r="P36" s="563"/>
      <c r="Q36" s="563"/>
      <c r="R36" s="563"/>
      <c r="S36"/>
      <c r="T36"/>
      <c r="U36"/>
      <c r="V36"/>
      <c r="W36"/>
      <c r="X36"/>
    </row>
    <row r="37" spans="1:24" s="100" customFormat="1" ht="15.75" customHeight="1">
      <c r="A37" s="563"/>
      <c r="B37" s="563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/>
      <c r="T37"/>
      <c r="U37"/>
      <c r="V37"/>
      <c r="W37"/>
      <c r="X37"/>
    </row>
    <row r="38" spans="1:24" ht="18">
      <c r="A38" s="563"/>
      <c r="B38" s="563"/>
      <c r="C38" s="563"/>
      <c r="D38" s="563"/>
      <c r="E38" s="563"/>
      <c r="F38" s="563"/>
      <c r="G38" s="563"/>
      <c r="H38" s="563"/>
      <c r="I38" s="563"/>
      <c r="J38" s="563"/>
      <c r="K38" s="563"/>
      <c r="L38" s="563"/>
      <c r="M38" s="563"/>
      <c r="N38" s="563"/>
      <c r="O38" s="563"/>
      <c r="P38" s="563"/>
      <c r="Q38" s="563"/>
      <c r="R38" s="563"/>
      <c r="S38"/>
      <c r="T38"/>
      <c r="U38"/>
      <c r="V38"/>
      <c r="W38"/>
      <c r="X38"/>
    </row>
    <row r="39" spans="1:24" ht="18">
      <c r="A39" s="563"/>
      <c r="B39" s="563"/>
      <c r="C39" s="563"/>
      <c r="D39" s="563"/>
      <c r="E39" s="563"/>
      <c r="F39" s="563"/>
      <c r="G39" s="563"/>
      <c r="H39" s="563"/>
      <c r="I39" s="563"/>
      <c r="J39" s="563"/>
      <c r="K39" s="563"/>
      <c r="L39" s="563"/>
      <c r="M39" s="563"/>
      <c r="N39" s="563"/>
      <c r="O39" s="563"/>
      <c r="P39" s="563"/>
      <c r="Q39" s="563"/>
      <c r="R39" s="563"/>
      <c r="S39"/>
      <c r="T39"/>
      <c r="U39"/>
      <c r="V39"/>
      <c r="W39"/>
      <c r="X39"/>
    </row>
    <row r="40" spans="1:24" ht="18">
      <c r="A40" s="563"/>
      <c r="B40" s="563"/>
      <c r="C40" s="563"/>
      <c r="D40" s="563"/>
      <c r="E40" s="563"/>
      <c r="F40" s="563"/>
      <c r="G40" s="563"/>
      <c r="H40" s="563"/>
      <c r="I40" s="563"/>
      <c r="J40" s="563"/>
      <c r="K40" s="563"/>
      <c r="L40" s="563"/>
      <c r="M40" s="563"/>
      <c r="N40" s="563"/>
      <c r="O40" s="563"/>
      <c r="P40" s="563"/>
      <c r="Q40" s="563"/>
      <c r="R40" s="563"/>
      <c r="S40"/>
      <c r="T40"/>
      <c r="U40"/>
      <c r="V40"/>
      <c r="W40"/>
      <c r="X40"/>
    </row>
    <row r="41" spans="1:24" s="100" customFormat="1" ht="16.5" customHeight="1">
      <c r="A41" s="563"/>
      <c r="B41" s="563"/>
      <c r="C41" s="563"/>
      <c r="D41" s="563"/>
      <c r="E41" s="563"/>
      <c r="F41" s="563"/>
      <c r="G41" s="563"/>
      <c r="H41" s="563"/>
      <c r="I41" s="563"/>
      <c r="J41" s="563"/>
      <c r="K41" s="563"/>
      <c r="L41" s="563"/>
      <c r="M41" s="563"/>
      <c r="N41" s="563"/>
      <c r="O41" s="563"/>
      <c r="P41" s="563"/>
      <c r="Q41" s="563"/>
      <c r="R41" s="563"/>
      <c r="S41"/>
      <c r="T41"/>
      <c r="U41"/>
      <c r="V41"/>
      <c r="W41"/>
      <c r="X41"/>
    </row>
    <row r="42" spans="1:24" s="100" customFormat="1" ht="18">
      <c r="A42" s="563"/>
      <c r="B42" s="563"/>
      <c r="C42" s="563"/>
      <c r="D42" s="563"/>
      <c r="E42" s="563"/>
      <c r="F42" s="563"/>
      <c r="G42" s="563"/>
      <c r="H42" s="563"/>
      <c r="I42" s="563"/>
      <c r="J42" s="563"/>
      <c r="K42" s="563"/>
      <c r="L42" s="563"/>
      <c r="M42" s="563"/>
      <c r="N42" s="563"/>
      <c r="O42" s="563"/>
      <c r="P42" s="563"/>
      <c r="Q42" s="563"/>
      <c r="R42" s="563"/>
      <c r="S42"/>
      <c r="T42"/>
      <c r="U42"/>
      <c r="V42"/>
      <c r="W42"/>
      <c r="X42"/>
    </row>
    <row r="43" spans="1:24" s="100" customFormat="1" ht="15.75" customHeight="1">
      <c r="A43" s="563"/>
      <c r="B43" s="563"/>
      <c r="C43" s="563"/>
      <c r="D43" s="563"/>
      <c r="E43" s="563"/>
      <c r="F43" s="563"/>
      <c r="G43" s="563"/>
      <c r="H43" s="563"/>
      <c r="I43" s="563"/>
      <c r="J43" s="563"/>
      <c r="K43" s="563"/>
      <c r="L43" s="563"/>
      <c r="M43" s="563"/>
      <c r="N43" s="563"/>
      <c r="O43" s="563"/>
      <c r="P43" s="563"/>
      <c r="Q43" s="563"/>
      <c r="R43" s="563"/>
      <c r="S43"/>
      <c r="T43"/>
      <c r="U43"/>
      <c r="V43"/>
      <c r="W43"/>
      <c r="X43"/>
    </row>
    <row r="44" spans="1:24" ht="18">
      <c r="A44" s="563"/>
      <c r="B44" s="563"/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563"/>
      <c r="N44" s="563"/>
      <c r="O44" s="563"/>
      <c r="P44" s="563"/>
      <c r="Q44" s="563"/>
      <c r="R44" s="563"/>
      <c r="S44"/>
      <c r="T44"/>
      <c r="U44"/>
      <c r="V44"/>
      <c r="W44"/>
      <c r="X44"/>
    </row>
    <row r="45" spans="1:24" ht="18">
      <c r="A45" s="563"/>
      <c r="B45" s="563"/>
      <c r="C45" s="563"/>
      <c r="D45" s="563"/>
      <c r="E45" s="563"/>
      <c r="F45" s="563"/>
      <c r="G45" s="563"/>
      <c r="H45" s="563"/>
      <c r="I45" s="563"/>
      <c r="J45" s="563"/>
      <c r="K45" s="563"/>
      <c r="L45" s="563"/>
      <c r="M45" s="563"/>
      <c r="N45" s="563"/>
      <c r="O45" s="563"/>
      <c r="P45" s="563"/>
      <c r="Q45" s="563"/>
      <c r="R45" s="563"/>
      <c r="S45"/>
      <c r="T45"/>
      <c r="U45"/>
      <c r="V45"/>
      <c r="W45"/>
      <c r="X45"/>
    </row>
    <row r="46" spans="1:24" ht="18">
      <c r="A46" s="563"/>
      <c r="B46" s="563"/>
      <c r="C46" s="563"/>
      <c r="D46" s="563"/>
      <c r="E46" s="563"/>
      <c r="F46" s="563"/>
      <c r="G46" s="563"/>
      <c r="H46" s="563"/>
      <c r="I46" s="563"/>
      <c r="J46" s="563"/>
      <c r="K46" s="563"/>
      <c r="L46" s="563"/>
      <c r="M46" s="563"/>
      <c r="N46" s="563"/>
      <c r="O46" s="563"/>
      <c r="P46" s="563"/>
      <c r="Q46" s="563"/>
      <c r="R46" s="563"/>
      <c r="S46"/>
      <c r="T46"/>
      <c r="U46"/>
      <c r="V46"/>
      <c r="W46"/>
      <c r="X46"/>
    </row>
    <row r="47" spans="1:24" s="100" customFormat="1" ht="16.5" customHeight="1">
      <c r="A47" s="563"/>
      <c r="B47" s="563"/>
      <c r="C47" s="563"/>
      <c r="D47" s="563"/>
      <c r="E47" s="563"/>
      <c r="F47" s="563"/>
      <c r="G47" s="563"/>
      <c r="H47" s="563"/>
      <c r="I47" s="563"/>
      <c r="J47" s="563"/>
      <c r="K47" s="563"/>
      <c r="L47" s="563"/>
      <c r="M47" s="563"/>
      <c r="N47" s="563"/>
      <c r="O47" s="563"/>
      <c r="P47" s="563"/>
      <c r="Q47" s="563"/>
      <c r="R47" s="563"/>
      <c r="S47"/>
      <c r="T47"/>
      <c r="U47"/>
      <c r="V47"/>
      <c r="W47"/>
      <c r="X47"/>
    </row>
    <row r="48" spans="1:24" s="100" customFormat="1" ht="18">
      <c r="A48" s="563"/>
      <c r="B48" s="563"/>
      <c r="C48" s="563"/>
      <c r="D48" s="563"/>
      <c r="E48" s="563"/>
      <c r="F48" s="563"/>
      <c r="G48" s="563"/>
      <c r="H48" s="563"/>
      <c r="I48" s="563"/>
      <c r="J48" s="563"/>
      <c r="K48" s="563"/>
      <c r="L48" s="563"/>
      <c r="M48" s="563"/>
      <c r="N48" s="563"/>
      <c r="O48" s="563"/>
      <c r="P48" s="563"/>
      <c r="Q48" s="563"/>
      <c r="R48" s="563"/>
      <c r="S48"/>
      <c r="T48"/>
      <c r="U48"/>
      <c r="V48"/>
      <c r="W48"/>
      <c r="X48"/>
    </row>
    <row r="49" spans="1:24" s="100" customFormat="1" ht="15.75" customHeight="1">
      <c r="A49" s="563"/>
      <c r="B49" s="563"/>
      <c r="C49" s="563"/>
      <c r="D49" s="563"/>
      <c r="E49" s="563"/>
      <c r="F49" s="563"/>
      <c r="G49" s="563"/>
      <c r="H49" s="563"/>
      <c r="I49" s="563"/>
      <c r="J49" s="563"/>
      <c r="K49" s="563"/>
      <c r="L49" s="563"/>
      <c r="M49" s="563"/>
      <c r="N49" s="563"/>
      <c r="O49" s="563"/>
      <c r="P49" s="563"/>
      <c r="Q49" s="563"/>
      <c r="R49" s="563"/>
      <c r="S49"/>
      <c r="T49"/>
      <c r="U49"/>
      <c r="V49"/>
      <c r="W49"/>
      <c r="X49"/>
    </row>
    <row r="50" spans="1:24" s="98" customFormat="1" ht="19.5">
      <c r="A50" s="564"/>
      <c r="B50" s="558"/>
      <c r="C50" s="565"/>
      <c r="D50" s="566"/>
      <c r="E50" s="565"/>
      <c r="F50" s="565"/>
      <c r="G50" s="421"/>
      <c r="H50" s="566"/>
      <c r="I50" s="565"/>
      <c r="J50" s="565"/>
      <c r="K50" s="565"/>
      <c r="L50" s="565"/>
      <c r="M50" s="565"/>
      <c r="N50" s="567"/>
      <c r="O50" s="567"/>
      <c r="P50" s="567"/>
      <c r="Q50" s="567"/>
      <c r="R50" s="567"/>
      <c r="S50" s="95"/>
      <c r="T50" s="95"/>
      <c r="U50" s="96"/>
      <c r="V50" s="96"/>
      <c r="W50" s="96"/>
      <c r="X50" s="97"/>
    </row>
    <row r="51" spans="1:21" s="100" customFormat="1" ht="17.25" customHeight="1">
      <c r="A51" s="564"/>
      <c r="B51" s="558"/>
      <c r="C51" s="566"/>
      <c r="D51" s="566"/>
      <c r="E51" s="566"/>
      <c r="F51" s="566"/>
      <c r="G51" s="421"/>
      <c r="H51" s="568"/>
      <c r="I51" s="568"/>
      <c r="J51" s="568"/>
      <c r="K51" s="568"/>
      <c r="L51" s="568"/>
      <c r="M51" s="568"/>
      <c r="N51" s="568"/>
      <c r="O51" s="568"/>
      <c r="P51" s="568"/>
      <c r="Q51" s="566"/>
      <c r="R51" s="569"/>
      <c r="S51" s="101"/>
      <c r="T51" s="101"/>
      <c r="U51" s="44"/>
    </row>
    <row r="52" spans="1:21" s="100" customFormat="1" ht="17.25" customHeight="1">
      <c r="A52" s="564"/>
      <c r="B52" s="558"/>
      <c r="C52" s="566"/>
      <c r="D52" s="566"/>
      <c r="E52" s="566"/>
      <c r="F52" s="566"/>
      <c r="G52" s="421"/>
      <c r="H52" s="566"/>
      <c r="I52" s="566"/>
      <c r="J52" s="566"/>
      <c r="K52" s="566"/>
      <c r="L52" s="566"/>
      <c r="M52" s="566"/>
      <c r="N52" s="566"/>
      <c r="O52" s="566"/>
      <c r="P52" s="566"/>
      <c r="Q52" s="566"/>
      <c r="R52" s="569"/>
      <c r="S52" s="44"/>
      <c r="T52" s="44"/>
      <c r="U52" s="44"/>
    </row>
  </sheetData>
  <sheetProtection/>
  <mergeCells count="32">
    <mergeCell ref="O16:P16"/>
    <mergeCell ref="O6:P6"/>
    <mergeCell ref="O7:P7"/>
    <mergeCell ref="N2:Q2"/>
    <mergeCell ref="O10:P10"/>
    <mergeCell ref="O18:P18"/>
    <mergeCell ref="O17:P17"/>
    <mergeCell ref="H3:H5"/>
    <mergeCell ref="O8:P8"/>
    <mergeCell ref="O9:P9"/>
    <mergeCell ref="R2:R5"/>
    <mergeCell ref="O12:P12"/>
    <mergeCell ref="O13:P13"/>
    <mergeCell ref="O14:P14"/>
    <mergeCell ref="O15:P15"/>
    <mergeCell ref="O11:P11"/>
    <mergeCell ref="N3:P3"/>
    <mergeCell ref="I3:L3"/>
    <mergeCell ref="M3:M5"/>
    <mergeCell ref="N4:Q4"/>
    <mergeCell ref="O5:P5"/>
    <mergeCell ref="I4:I5"/>
    <mergeCell ref="J4:L4"/>
    <mergeCell ref="A1:Q1"/>
    <mergeCell ref="A2:A5"/>
    <mergeCell ref="B2:B5"/>
    <mergeCell ref="C2:F3"/>
    <mergeCell ref="G2:G5"/>
    <mergeCell ref="H2:M2"/>
    <mergeCell ref="C4:C5"/>
    <mergeCell ref="D4:D5"/>
    <mergeCell ref="E4:F4"/>
  </mergeCells>
  <printOptions/>
  <pageMargins left="0.5905511811023623" right="0.5905511811023623" top="1.1811023622047245" bottom="0.5905511811023623" header="0.5118110236220472" footer="0.5118110236220472"/>
  <pageSetup fitToHeight="0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Mod012011</cp:lastModifiedBy>
  <cp:lastPrinted>2018-06-12T10:28:14Z</cp:lastPrinted>
  <dcterms:created xsi:type="dcterms:W3CDTF">2003-06-23T04:55:14Z</dcterms:created>
  <dcterms:modified xsi:type="dcterms:W3CDTF">2018-07-02T09:32:06Z</dcterms:modified>
  <cp:category/>
  <cp:version/>
  <cp:contentType/>
  <cp:contentStatus/>
</cp:coreProperties>
</file>